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" windowWidth="10380" windowHeight="6792" tabRatio="819" activeTab="0"/>
  </bookViews>
  <sheets>
    <sheet name="додаток 6" sheetId="1" r:id="rId1"/>
  </sheets>
  <definedNames>
    <definedName name="_xlnm.Print_Titles" localSheetId="0">'додаток 6'!$8:$8</definedName>
    <definedName name="_xlnm.Print_Area" localSheetId="0">'додаток 6'!$A$1:$I$193</definedName>
  </definedNames>
  <calcPr fullCalcOnLoad="1"/>
</workbook>
</file>

<file path=xl/sharedStrings.xml><?xml version="1.0" encoding="utf-8"?>
<sst xmlns="http://schemas.openxmlformats.org/spreadsheetml/2006/main" count="506" uniqueCount="318">
  <si>
    <t>Перший заступник голови обласної ради</t>
  </si>
  <si>
    <t>0490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</si>
  <si>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</si>
  <si>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</si>
  <si>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</si>
  <si>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0700000</t>
  </si>
  <si>
    <t>Управління охорони здоров’я  Рівненської обласної державної адміністрації</t>
  </si>
  <si>
    <t>0710000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</si>
  <si>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</si>
  <si>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</si>
  <si>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</si>
  <si>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</si>
  <si>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</si>
  <si>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</si>
  <si>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 Обсяг видатків бюджету розвитку,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</si>
  <si>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</si>
  <si>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</si>
  <si>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С.А.Свисталюк</t>
  </si>
  <si>
    <t>УСЬОГО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</si>
  <si>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</si>
  <si>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</si>
  <si>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</si>
  <si>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Усього</t>
  </si>
  <si>
    <t>1517300</t>
  </si>
  <si>
    <t>7300</t>
  </si>
  <si>
    <t>Будівництво та регіональний розвиток</t>
  </si>
  <si>
    <t>Зміни до розподілу коштів бюджету розвитку за об'єктами у 2019 році</t>
  </si>
  <si>
    <t>до рішення Рівненської обласної ради</t>
  </si>
  <si>
    <t xml:space="preserve">"Про внесення змін до обласного бюджету </t>
  </si>
  <si>
    <t>Рівненської області на 2019 рік"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</si>
  <si>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</si>
  <si>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</si>
  <si>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</si>
  <si>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1517368</t>
  </si>
  <si>
    <t>7368</t>
  </si>
  <si>
    <t>Виконання інвестиційних проектів за рахунок субвенцій з інших бюджетів</t>
  </si>
  <si>
    <t>1517321</t>
  </si>
  <si>
    <t>0443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</si>
  <si>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</si>
  <si>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за рахунок залишку коштів бюджету розвитку обласного бюджету, що утворився  на 01.01.2019 року</t>
  </si>
  <si>
    <t>1517310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</si>
  <si>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</si>
  <si>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Будівництво очисних споруд для КЗ «Урвенський психоневрологічний інтернат» Рівненської обласної ради в с. Урвенна, вул. Жовтнева, 53а, Здолбунівського району, Рівненської області (у т.ч. проектно-кошторисна документація)</t>
  </si>
  <si>
    <t>Реконструкція загальноосвітньої школи I-III ступенів по вул. Центральній, 102 в с. Корнин Рівненського району (у т.ч. проектно-кошторисна документація)</t>
  </si>
  <si>
    <t>1517322</t>
  </si>
  <si>
    <r>
      <t>Будівництво</t>
    </r>
    <r>
      <rPr>
        <sz val="12"/>
        <rFont val="Times New Roman"/>
        <family val="1"/>
      </rPr>
      <t xml:space="preserve"> медичних установ та закладів</t>
    </r>
  </si>
  <si>
    <t>Реконструкція з утепленням фасадів та влаштування козирків та навісу головного входу Рівненського обласного клінічного лікувально-діагностичного центру імені Віктора Поліщука по вул. 16 Липня, 36 в м. Рівне (коригування) (у т.ч. проектно-кошторисна документація)</t>
  </si>
  <si>
    <t>Реконструкція будівлі станції обеззараження стічних вод під харчоблок комунального закладу “Рівненський обласний протитуберкульозний диспансер”                        (у т.ч. проектно-кошторисна документація)</t>
  </si>
  <si>
    <t>Другий пусковий комплекс другої черги будівлі комунального закладу “Рівненський обласний онкологічний диспансер” Рівненської обласної ради по вул. О.Олеся, 12 в м. Рівне – будівництво (у т.ч. проектно-кошторисна документація)</t>
  </si>
  <si>
    <t>1517325</t>
  </si>
  <si>
    <r>
      <t xml:space="preserve">Будівництво </t>
    </r>
    <r>
      <rPr>
        <sz val="12"/>
        <rFont val="Times New Roman"/>
        <family val="1"/>
      </rPr>
      <t>споруд, установ та закладів фізичної культури і спорту</t>
    </r>
  </si>
  <si>
    <t>Будівництво басейну спортивного комплексу комунального закладу “Обласна спеціалізована дитячо-юнацька спортивна школа олімпійського резерву” Рівненської обласної ради на території Шпанівської сільської ради (в районі вул. Макарова м. Рівне) (у т.ч. проектно-кошторисна документація)</t>
  </si>
  <si>
    <t>1517363</t>
  </si>
  <si>
    <t>7363</t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</si>
  <si>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</si>
  <si>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територій, що утворився  на 01.01.2019 року</t>
  </si>
  <si>
    <t>Капітальний ремонт дорожнього покриття автомобільної дороги обласного значення 0180408 Черешнівка-Рачин від ПК107+50 до ПК128+00 Дубенського району Рівненської області</t>
  </si>
  <si>
    <t>Реконструкція існуючого приміщення твердопаливної котельні Малошпаківської НВК «Школа-сад» в с. Малий Шпаків по вул. Шкільна, 20а Рівненського району Рівненської області</t>
  </si>
  <si>
    <t>Реконструкція гаражу на вул. Шевченка, 79-А в с. Велика Омеляна Рівненського району</t>
  </si>
  <si>
    <t xml:space="preserve"> з міського бюджету міста Дубно</t>
  </si>
  <si>
    <t>Будівництво дошкільного навчального закладу в районі військового містечка в м.Дубно, вул.Семидубська, 32б</t>
  </si>
  <si>
    <t>Реконструкцію басейну ЗОШ І-ІІІ ст. №7 по пров.Шкільному, 2 в м.Дубно Рівненської області</t>
  </si>
  <si>
    <t>Співфінансування проекту «Нове будівництво лікарської амбулаторії загальної практики сімейної медицини по вул. Грушевського в с. Вовковиї Демидівського району Рівненської області»</t>
  </si>
  <si>
    <t>з районного бюджету Зарічненського району</t>
  </si>
  <si>
    <t xml:space="preserve">Співфінансування на нове будівництво лікарських амбулаторій загальної практики сімейної медицини по вул.Центральна  в с.Кухітська Воля (в т.ч. проектно-кошторисна документація) </t>
  </si>
  <si>
    <t>Співфінансування на нове будівництво лікарських амбулаторій загальної практики сімейної медицини по  вул. Молодіжна, с.Морочне (в т.ч. проектно-кошторисна документація)</t>
  </si>
  <si>
    <t>з Вовковиївського сільського бюджету  Демидівського району</t>
  </si>
  <si>
    <t>Співфінансування на нове будівництво лікарської амбулаторії загальної практики сімейної медицини по вул.Молодіжна в с.Пісків Костопільського району Рівненської області</t>
  </si>
  <si>
    <t xml:space="preserve">Капітальний ремонт спортивної площадки в парку ім.Т.Г.Шевченка  по вул.Паркова, 6  в м.Радивилів Рівненської області (влаштування міні-футбольного  поля зі штучним покриттям) ( у т.ч. проектно-кошторисна документація) </t>
  </si>
  <si>
    <t>з міського бюджету міста Дубно</t>
  </si>
  <si>
    <t>Міні-футбольне поле зі штучним покриттям на території СЗОШ І-ІІІ ступенів №5 на вул.Шептицького,3 в м.Дубно Рівненської області — реконструкція</t>
  </si>
  <si>
    <t>Міні-футбольне поле зі штучним покриттям на території ЗОШ І-ІІІ ступенів №7 на пров.Шкільному,2 в м.Дубно Рівненської області — реконструкція</t>
  </si>
  <si>
    <t>Співфінансування  будівництва дитячого садка в с.Борщівка вул.Кузнєцова, 5-А Костопільського району Рівненської області (коригування)</t>
  </si>
  <si>
    <t xml:space="preserve">Капітальний ремонт спортивної площадки Радивилівського НВК"Загальноосвітня школа 1-Ш ступенів №1-гімназія" Радивилівської  міської ради по вул. Грушевського,39 в м.Радивилів Рівненської області (влаштування міні-футбольного  поля зі штучним покриттям) ( у т.ч. проектно-кошторисна документація) </t>
  </si>
  <si>
    <t>0717363</t>
  </si>
  <si>
    <t>0900000</t>
  </si>
  <si>
    <t>Служба у справах дітей Рівненської обласної державної адміністрації</t>
  </si>
  <si>
    <t>0910000</t>
  </si>
  <si>
    <t>0917363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</si>
  <si>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</si>
  <si>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</si>
  <si>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Управління  освіти і науки Рівненської обласної державної адміністрації</t>
  </si>
  <si>
    <t>0610000</t>
  </si>
  <si>
    <t xml:space="preserve">Придбання проекційного обладнання для комунального закладу “Обласний центр соціально-психологічної реабілітації дітей” Рівненської обласної ради </t>
  </si>
  <si>
    <t>Придбання обладнання для Демидівського ВПУ-25 для навчальної лабораторії за професією “Кухар.Кондитер”, вул. Миру, 144а смт Демидівка Рівненської області</t>
  </si>
  <si>
    <t xml:space="preserve">Виконання інвестиційних проектів в рамках здійснення заходів щодо соціально-економічного розвитку окремих територій
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</si>
  <si>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</si>
  <si>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залишку  субвенції з державного бюджету місцевим бюджетам на здійснення заходів щодо соціально-економічного розвитку окремих територій, що утворився  на 01.01.2019 року</t>
  </si>
  <si>
    <t>за рахунок  залишку субвенції з державного бюджету місцевим бюджетам на здійснення заходів щодо соціально-економічного розвитку окремих територій, що утворився  на 01.01.2019 року</t>
  </si>
  <si>
    <t>Придбання та встановлення дитячо-спортивного майданчика для КЗ Рівненський обласний навчально-реабілітаційний центр Рівненської обласної ради за адресою: Рівненська область, м.Рівне, вул.Олександра Олеся,16</t>
  </si>
  <si>
    <t>Реконструкція проїзду та автостоянки біля ізоляційно-діагностичного корпусу та поліклініки КЗ "Рівненська обласна дитяча лікарня" Рівненської обласної ради за адресою: вул. Київська, 60 м. Рівне (у т.ч. проектно-кошторисна документація)</t>
  </si>
  <si>
    <t>Капітальний ремонт будівель, стаціонарний корпус, блок 1, блок № 2 (заміна вікон) комунального підприємства “Рівненська обласна дитяча лікарня”, вул. Київська, 60 м. Рівне</t>
  </si>
  <si>
    <t>Капітальний ремонт будівель, стаціонарний корпус, блок 3 (заміна вікон) комунального підприємства “Рівненська обласна дитяча лікарня”, вул. Київська, 60 м. Рівне</t>
  </si>
  <si>
    <t>Будівництво спортивного майданчика на території Комунального підприємства “Рівненський обласний госпіталь ветеранів війни” Рівненської обласної ради в смт Клевань на вул. Деражненська, 39 Рівненського району Рівненської області</t>
  </si>
  <si>
    <t>Капітальний ремонт адміністративного корпусу КП “Рівненський обласний госпіталь ветеранів війни” Рівненської обласної ради на вул. Деражненська, 39 в смт Клевань Рівненського району Рівненської області (заміна вікон)</t>
  </si>
  <si>
    <t>Будівництво водопроводу в селі Мощаниця Острозького району Рівненської області (у т.ч. проектно-кошторисна документація)</t>
  </si>
  <si>
    <t>0617363</t>
  </si>
  <si>
    <t>0200000</t>
  </si>
  <si>
    <t>Рівненська обласна державна адміністрація</t>
  </si>
  <si>
    <t>0210000</t>
  </si>
  <si>
    <t>0611070</t>
  </si>
  <si>
    <t>1070</t>
  </si>
  <si>
    <t>0922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</si>
  <si>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</si>
  <si>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0611080</t>
  </si>
  <si>
    <t>1080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</si>
  <si>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</si>
  <si>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</si>
  <si>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</si>
  <si>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</si>
  <si>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</si>
  <si>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0712010</t>
  </si>
  <si>
    <t>0731</t>
  </si>
  <si>
    <t>Багатопрофільна стаціонарна медична допомога населенню</t>
  </si>
  <si>
    <t>0712020</t>
  </si>
  <si>
    <t>0732</t>
  </si>
  <si>
    <t xml:space="preserve">Спеціалізована стаціонарна медична допомога населенню </t>
  </si>
  <si>
    <t>0712030</t>
  </si>
  <si>
    <t>0733</t>
  </si>
  <si>
    <t>Лікарсько-акушерська допомога вагітним, породіллям та новонародженим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</si>
  <si>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</si>
  <si>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</si>
  <si>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</si>
  <si>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</si>
  <si>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</si>
  <si>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</si>
  <si>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</si>
  <si>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</si>
  <si>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</si>
  <si>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1000000</t>
  </si>
  <si>
    <t>Управління культури і туризму Рівненської  обласної державної адміністрації</t>
  </si>
  <si>
    <t>1010000</t>
  </si>
  <si>
    <t>1014010</t>
  </si>
  <si>
    <t>4010</t>
  </si>
  <si>
    <t>0821</t>
  </si>
  <si>
    <t>Фінансова підтримка театрів</t>
  </si>
  <si>
    <t>0100000</t>
  </si>
  <si>
    <t xml:space="preserve">Рівненська обласна рада </t>
  </si>
  <si>
    <t>0110000</t>
  </si>
  <si>
    <t>0110180</t>
  </si>
  <si>
    <t>0180</t>
  </si>
  <si>
    <t>0133</t>
  </si>
  <si>
    <t>Інша діяльність у сфері державного управління</t>
  </si>
  <si>
    <t>0210180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</si>
  <si>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</si>
  <si>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</si>
  <si>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</si>
  <si>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</si>
  <si>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0619800</t>
  </si>
  <si>
    <t>0719800</t>
  </si>
  <si>
    <t>0819800</t>
  </si>
  <si>
    <t>0919800</t>
  </si>
  <si>
    <t>1019800</t>
  </si>
  <si>
    <t>1100000</t>
  </si>
  <si>
    <t>Управління у справах молоді  та спорту Рівненської обласної державної адміністрації</t>
  </si>
  <si>
    <t>1110000</t>
  </si>
  <si>
    <t>1119800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</si>
  <si>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</si>
  <si>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</si>
  <si>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</si>
  <si>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</si>
  <si>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</si>
  <si>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1519800</t>
  </si>
  <si>
    <t>2300000</t>
  </si>
  <si>
    <t>Управління інформаційної діяльності та комунікацій з громадськістю Рівненської обласної державної адміністрації</t>
  </si>
  <si>
    <t>2310000</t>
  </si>
  <si>
    <t>2319800</t>
  </si>
  <si>
    <t>2400000</t>
  </si>
  <si>
    <t>Департамент агропромислового розвитку Рівненської обласної державної адміністрації</t>
  </si>
  <si>
    <t>2410000</t>
  </si>
  <si>
    <t>2419800</t>
  </si>
  <si>
    <t>2500000</t>
  </si>
  <si>
    <t>Управління міжнародного співробітництва та європейської інтеграції Рівненської обласної державної адміністрації</t>
  </si>
  <si>
    <t>2510000</t>
  </si>
  <si>
    <t>2519800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</si>
  <si>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</si>
  <si>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</si>
  <si>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</si>
  <si>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2719800</t>
  </si>
  <si>
    <t>2800000</t>
  </si>
  <si>
    <t>Департамент екології та природних ресурсів Рівненської обласної державної адміністрації</t>
  </si>
  <si>
    <t>2810000</t>
  </si>
  <si>
    <t>2819800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</si>
  <si>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</si>
  <si>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</si>
  <si>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</si>
  <si>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2919800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</si>
  <si>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</si>
  <si>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</si>
  <si>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</si>
  <si>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3519800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</si>
  <si>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</si>
  <si>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</si>
  <si>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</si>
  <si>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</si>
  <si>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Додаток  6</t>
  </si>
  <si>
    <t>Капітальний ремонт покрівлі  комунального підприємства "Рівненського обласного клінічного лікувально-діагностичного центру імені Віктора Поліщука" Рівненської обласної ради  по вул. 16 Липня, 36 в м. Рівне</t>
  </si>
  <si>
    <t>0611120</t>
  </si>
  <si>
    <t>1120</t>
  </si>
  <si>
    <t>0941</t>
  </si>
  <si>
    <t xml:space="preserve">Підготовка кадрів вищими навчальними закладами І-ІІ рівнів акредитації (коледжами, технікумами, училищами) </t>
  </si>
  <si>
    <t>за рахунок інших субвенцій з місцевих бюджетів з районного бюджету Млинівського району</t>
  </si>
  <si>
    <t>1219770</t>
  </si>
  <si>
    <t>9770</t>
  </si>
  <si>
    <t>Інші субвенції з місцевого бюджету</t>
  </si>
  <si>
    <t>з районного бюджету Березнівського району</t>
  </si>
  <si>
    <t xml:space="preserve">Співфінансування будівництва дошкільного навчального закладу на 150 місць на вул.Богдана Хмельницького в м.Березне Рівненської області </t>
  </si>
  <si>
    <t>Співфінансування реконструкції очисних споруд продуктивністю 1500 куб.м/добу в м.Березне Рівненської області</t>
  </si>
  <si>
    <t>з районного бюджету Володимирецького району</t>
  </si>
  <si>
    <t xml:space="preserve">з районного бюджету Здолбунівського району </t>
  </si>
  <si>
    <t>Співфінансування об´єкту «Будівництво дошкільного навчального закладу в с.Новомильськ по вул. Центральна, 3-А на території Копитківської сільської ради Здолбунівського району»</t>
  </si>
  <si>
    <t>з районного бюджету Рівненського району</t>
  </si>
  <si>
    <t>Реконструкція будівлі Жобринської ЗОШ І-ІІІ ст. по вул.Центральній, 3 в с.Жобрин Рівненського району, Рівненської області</t>
  </si>
  <si>
    <t>з районного бюджету Сарненського району</t>
  </si>
  <si>
    <t>Співфінансування об'єкту "Будівництво загальноосвітньої школи І-ІІІ ступенів на вул. Нова,38 в с.Цепцевичі Сарненського району Рівненської області"</t>
  </si>
  <si>
    <t>Співфінансування  проекту"Будівництво НВК по вул.Шкільна,11 в с.Борбин Млинівського району</t>
  </si>
  <si>
    <t>Співфінансування проекту "Реконструкція будівлі школи по вул. Шосейна,16 під комунальний заклад "Залав'єцький ДНЗ ясла-садок"Казка"</t>
  </si>
  <si>
    <t>Реконструкція  Степангородської  ЗОШ І-ІІІ ст. по вул. Шевченка, 59 в с. Степангород Володимирецького району під Степангородський НВК  "Загальноосвітня школа І-ІІІ ступенів -дошкільний навчальний заклад (ДНЗ)" Володимирецької районної ради (в т.ч. проектно-коштористна документація), (співфінансування з районного бюджету проекту державного фонду регіонального розвитку)</t>
  </si>
  <si>
    <t>з сільського бюджету Острожецької об'єднаної територіальної громади Млинівського району</t>
  </si>
  <si>
    <t>з сільського бюджету Малолюбашанської об'єднаної територіальної громади Костопільського району</t>
  </si>
  <si>
    <t>з міського бюджету Радивилівської  об'єднаної  територіальної громади Радивилівського району</t>
  </si>
  <si>
    <t>з міського бюджету Радивилівської  об'єднаної територіальної громади Радивилівського району</t>
  </si>
  <si>
    <t>Будівництво дошкільного навчального закладу в с.Новомильськ по вул.Центральна,3-А  на територій Копитківської сільської ради Здолбунівського району</t>
  </si>
  <si>
    <t>Капітальний ремонт дороги по вул.Першотравнева в с.Грушвиця Перша Рівненського району Рівненської області</t>
  </si>
  <si>
    <t xml:space="preserve">Реконструкція існуючого приміщення твердопаливної котельні Малошпаківської НВК “Школа-сад” в с.Малий Шпаків по вул.Шкільна, 20а Рівненського району Рівненської обл.  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</si>
  <si>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</si>
  <si>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</si>
  <si>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</si>
  <si>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 xml:space="preserve">з районного бюджету Гощанського району </t>
  </si>
  <si>
    <t xml:space="preserve">Реконструкція Тучинської амбулаторії загальної практики сімейної медицини з влаштуванням блочно-модульної котельні по вул. Шевченка, 8а в с.Тучин Гощанського району </t>
  </si>
  <si>
    <t>Співфінансування проекту "Нове будівництво лікарської амбулаторії загальної практики сімейної медицини по вул. Джерельна в с.Зірне Березнівського району Рівненської області (у т.ч. проектно-кошторисна документація)</t>
  </si>
  <si>
    <t>Співфінансування проекту "Нове будівництво лікарської амбулаторії загальної практики сімейної медицини по вул. Шевченка в с.Бистричі Березнівського району Рівненської області (у т.ч. проектно-кошторисна документація)</t>
  </si>
  <si>
    <t>Співфінансування проекту "Нове будівництво лікарської амбулаторії загальної практики сімейної медицини по вул. Тополева в с.Білка Березнівського району Рівненської області (у т.ч. проектно-кошторисна документація)</t>
  </si>
  <si>
    <t>Співфінансування проекту "Нове будівництво лікарської амбулаторії загальної практики сімейної медицини по вул. Шкільна в с.Богуші Березнівського району Рівненської області (у т.ч. проектно-кошторисна документація)</t>
  </si>
  <si>
    <t>Нове будівництво лікарської амбулаторії загальної практики сімейної медицини  по вул. Нова в с. Полиці  Володимирецького району Рівненської області 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</t>
  </si>
  <si>
    <t xml:space="preserve">Нове будівництво лікарської амбулаторії загальної практики сімейної медицини  по вул. Пасічна в с. Городець  Володимирецького району Рівненської області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 </t>
  </si>
  <si>
    <t>з районного бюджету Дубровицького району</t>
  </si>
  <si>
    <t>Співфінансування проекту "Нове будівництво лікарської амбулаторії загальної практики сімейної медицини по вул. Горького с. Кривиця Дубровицького району Рівненської області  ( в т.ч проектно-кошторисна документація)"</t>
  </si>
  <si>
    <t>з районного бюджету Здолбунівського району</t>
  </si>
  <si>
    <t>Співфінансування об´єкту  нового будівництва "Нове будівництво лікарської амбулаторії загальної практики сімейної медицини по вул. Шкільна в с.Здовбиця Здолбунівського району Рівненської області ( в т.ч проектно- кошторисна документація)</t>
  </si>
  <si>
    <t xml:space="preserve"> з районного бюджету Острозького району</t>
  </si>
  <si>
    <t>Співфінансування об’єкту «Нове будівництво лікарської амбулаторії загальної практики сімейної медицини по вул. Острозька в с.Плоске  Острозького району Рівненської області»</t>
  </si>
  <si>
    <t>Будівництво Білокриницької амбулаторії ЗП/СМ села Біла Криниця, Рівненського району, Рівненської області</t>
  </si>
  <si>
    <t>Нове будівництво лікарської амбулаторії загальної практики сімейної медицини по вул.Молодіжна в с.Голишів Рівненського району Рівненської області</t>
  </si>
  <si>
    <t xml:space="preserve">з районного бюджету Рокитнівського району </t>
  </si>
  <si>
    <t>Співфінансування по об'єкту "Нове будівництво лікарської амбулаторії загальної практики сімейної медецини по вул.Молодіжна в с.Блажове Рокитнівського району Рівненської області (в т.ч. проектно-кошторисна документація)"</t>
  </si>
  <si>
    <t>Нове будівництво лікарської амбулаторії загальної практики сімейної медицини по вул.Шевченка в с.Костянтинівка Сарненського району Рівненської області (в т.ч.проектно-кошторисна документація)</t>
  </si>
  <si>
    <t>Нове будівництво лікарської амбулаторії загальної практики сімейної медицини по вул.Мирна в с.Люхча Сарненського району Рівненської області (в т.ч.проектно-кошторисна документація)</t>
  </si>
  <si>
    <t>Нове будівництво лікарської амбулаторії загальної практики сімейної медицини по вул.Шкільна в с.Ремчиці Сарненського району Рівненської області (в т.ч.проектно-кошторисна документація)"</t>
  </si>
  <si>
    <t>Нове будівництво лікарської амбулаторії загальної практики сімейної медицини в с.Корост Сарненського району Рівненської області (в т.ч.проектно-кошторисна документація)</t>
  </si>
  <si>
    <t>з сільського бюджету Пісківської  об'єднаної територіальної громади Костопільського району</t>
  </si>
  <si>
    <t>Співфінансування по об’єкту: “Нове будівництво лікарської амбулаторії загальної практики сімейної медицини в с.Карпилівка Сарненського району Рівненської області”</t>
  </si>
  <si>
    <t>з селищного бюджету Клесівської об'єднаної територіальної громади Сарненського  району</t>
  </si>
  <si>
    <t>з селищного бюджету Смизької об'єднаної територіальної громади Дубенського району</t>
  </si>
  <si>
    <t>Нове будівництво лікарської амбулаторії загальної практики сімейної медицини по пров. Парковий в смт. Смига Дубенського району, Рівненської області (в т.ч. проектно - кошторисної документації)</t>
  </si>
  <si>
    <t>Нове будівництво лікарської амбулаторії загальної практики сімейної медицини по вул.Б.Хмельницького в с.Людинь, Дубровицького району, Рівненської обл. (в т.ч. проектно-кошторисна документація)</t>
  </si>
  <si>
    <t>з сільського бюджету Висоцької об'єднаної територіальної громади Дубровицького району</t>
  </si>
  <si>
    <t xml:space="preserve">Співфінансування проекта "Нове будівництво лікарської амбулаторії загальної практики сімейної медицини по вул. Набережна в с. Боремель Демидівського району Рівненської області (в т.ч.проектно-кошторисна документація) </t>
  </si>
  <si>
    <t>з сільського бюджету Боремельської об'єднаної територіальної громади Демидівського району</t>
  </si>
  <si>
    <t>Співфінансування по об’єкту: "Нове будівництво лікарської амбулаторії загальної практики сімейної медицини по вул. Центральна в смт Клевань Рівненського району Рівненської області (в т.ч. проектно-кошторисна документація)"</t>
  </si>
  <si>
    <t>з селищного бюджету Клеванської об'єднаної територіальної громади Рівненського району</t>
  </si>
  <si>
    <t>Нове будівництво лікарської амбулаторії загальної практики сімейної медицини по вул.Шкільна в с.Шпанів Рівненського району Рівненської області (в т.ч. проектно-кошторисна документація)</t>
  </si>
  <si>
    <t>з сільського бюджету Шпанівської об'єднаної територіальної громади Рівненського району</t>
  </si>
  <si>
    <t>з сільського бюджету Повчанської об'єднаної територіальної громади Дубенського району</t>
  </si>
  <si>
    <t>Нове будівництво лікарської амбулаторії загальної практики сімейної медицини по вул. Колгоспна в с. Повча Дубенського району Рівненської області</t>
  </si>
  <si>
    <t xml:space="preserve">з районного бюджету Березнівського району за рахунок субвенції з місцевого бюджету за рахунок залишку коштів освітньої субвенції, що утворився на початок бюджетного періоду </t>
  </si>
  <si>
    <t>Реконструкція опорного закладу Прислуцький навчально-виховний комплекс "Загальноосвітня школа I - III ступенів - дошкільний навчальний заклад" Березнівської районної ради Рівненської області по вул. Андріївській, 91 в с.Прислуч Березнівського району Рівненської області</t>
  </si>
  <si>
    <t>Реконструкція приміщення філії Яцьковицька загальноосвітня школа I - II ступенів опорного закладу Балашівська загальноосвітня школа І-ІІІ ступенів Березнівської районної ради Рівненської області по вул.Шкільна, 2 в с.Яцьковичі Березнівського району Рівненської області</t>
  </si>
  <si>
    <t xml:space="preserve">Реконструкція будівлі Горбаківського НВК по вул. Шкільній, 8 в с. Горбаків Гощанського району Рівненської області" </t>
  </si>
  <si>
    <t xml:space="preserve">з районного бюджету Рівненського району </t>
  </si>
  <si>
    <t>Будівництво футбольного поля зі штучним покриттям в Зорянському НВК "школа-гімназія" Рівненської районної ради Рівненської області, с.Зоря, вул.Б.Хмельницького, 1</t>
  </si>
  <si>
    <t>Будівництво навчального корпусу та їдальні Рокитнівської НВК "Школа І-ІІІ ступенів-ліцей"  по  вул.Жовтнева в с.Рокитне Рокитнівського району Рівненської області</t>
  </si>
  <si>
    <t xml:space="preserve">з районного бюджету Рокитнівського району за рахунок субвенції з місцевого бюджету за рахунок залишку коштів освітньої субвенції, що утворився на початок бюджетного періоду </t>
  </si>
  <si>
    <t xml:space="preserve">з сільського бюджету Острожецької об'єднаної територіальної громади Млинівського району за рахунок субвенції з місцевого бюджету за рахунок залишку коштів освітньої субвенції, що утворився на початок бюджетного періоду </t>
  </si>
  <si>
    <t xml:space="preserve"> Співфінансування  по об'єкту: "Будівництво спортивного майданчика Клесівської ЗОШ I-II ст. – ліцей в смт.Клесів, Сарненського району, Рівненської області (міні-футбольного поля зі штучним покриттям)"</t>
  </si>
  <si>
    <t>Співфінансування по об’єкту: “Реконструкція ДНЗ № 3 “Веселка”по вул.Свободи, 21 в смт.Клесів Сарненського району Рівненської області ”</t>
  </si>
  <si>
    <t>Міні -футбольне поле зі штучним покриттям  в комунальному закладі"Кухченська загальноосвітня школа  1-111 ступенів"по вул.Шкільна ,1, в с. Кухче Зарічненського району-будівництво</t>
  </si>
  <si>
    <t>з сільського бюджету Локницької об'єднаної територіальної громади Зарічненського району</t>
  </si>
  <si>
    <t>Співфінансування об'єкту "Будівництво дошкільного навчального закладу комбінованого типу (ясла-садок) по вул.Грушевського в м.Сарни Рівненської області"</t>
  </si>
  <si>
    <t xml:space="preserve">з міського бюджету міста Сарни Сарненського району 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</si>
  <si>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</si>
  <si>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</si>
  <si>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</si>
  <si>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</si>
  <si>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Капітальний ремонт дорожнього покриття вулиці Шкільна з транспортною розв´язкою  на перехресті вулиць Шевченка, Шкільна та Паркова в м.Здолбунів</t>
  </si>
  <si>
    <t>з районного бюджету Здолбунівського району за рахунок 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</si>
  <si>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 районного бюджету Рокитнівського району</t>
  </si>
  <si>
    <t>Співфінансування по об'єкту "Капітальний ремонт автомобільної дороги вул. Південна від буд.№18а до вул.Кн.Ольги с.Карпилівка Рокитнівського району"</t>
  </si>
  <si>
    <t>Капітальний ремонт дорожнього покриття  автодороги Шкарів-Бугрин-М"ятин від с. Бугрин до с. Ясне Гощанського району</t>
  </si>
  <si>
    <t>з сільського бюджету Бугринської  об'єднаної територіальної громади Гощанського району</t>
  </si>
  <si>
    <t>Капітальний ремонт вул. Дружби в смт. Смига з влаштуванням тротуару та велодоріжки</t>
  </si>
  <si>
    <t xml:space="preserve">Співфінансування об'єкту "Капітальний ремонт автомобільної дороги м.Сарни, вул.Соборна (в межах вулиця 8 Березня - вулиця Філарова), Сарненського району" </t>
  </si>
  <si>
    <t>Обласний центр екстреної медичної допомоги та медицини катастроф в м.Рівне по вул.Котляревського, 5 - реконструкція</t>
  </si>
  <si>
    <t>1519770</t>
  </si>
  <si>
    <t>0611040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</si>
  <si>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</si>
  <si>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</si>
  <si>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</si>
  <si>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</si>
  <si>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</si>
  <si>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</si>
  <si>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0712070</t>
  </si>
  <si>
    <t>0724</t>
  </si>
  <si>
    <t>Екстрена та швидка медична допомога населенню</t>
  </si>
  <si>
    <t>0719770</t>
  </si>
  <si>
    <t xml:space="preserve">Інші субвенції з місцевого бюджету </t>
  </si>
  <si>
    <t>1014040</t>
  </si>
  <si>
    <t>4040</t>
  </si>
  <si>
    <t>0824</t>
  </si>
  <si>
    <t>Забезпечення діяльності музеїв i виставок</t>
  </si>
  <si>
    <t>1115042</t>
  </si>
  <si>
    <t>5042</t>
  </si>
  <si>
    <t>0810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</si>
  <si>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</si>
  <si>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>0712040</t>
  </si>
  <si>
    <t>0734</t>
  </si>
  <si>
    <t>Санаторно-курортна допомога населенню</t>
  </si>
  <si>
    <t>від 15 березня 2019 року  № 1297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</si>
</sst>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3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>
      <alignment vertical="top"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1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4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4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99" fontId="2" fillId="0" borderId="10" xfId="49" applyNumberFormat="1" applyFont="1" applyBorder="1" applyAlignment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top" wrapText="1"/>
    </xf>
    <xf numFmtId="199" fontId="19" fillId="0" borderId="10" xfId="49" applyNumberFormat="1" applyFont="1" applyBorder="1" applyAlignment="1">
      <alignment vertical="top" wrapText="1"/>
      <protection/>
    </xf>
    <xf numFmtId="49" fontId="20" fillId="0" borderId="10" xfId="0" applyNumberFormat="1" applyFont="1" applyFill="1" applyBorder="1" applyAlignment="1">
      <alignment horizontal="left" vertical="top" wrapText="1"/>
    </xf>
    <xf numFmtId="4" fontId="21" fillId="34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left"/>
    </xf>
    <xf numFmtId="4" fontId="22" fillId="34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top" wrapText="1"/>
    </xf>
    <xf numFmtId="4" fontId="13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2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_Пропозиції _17.08.2007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="84" zoomScaleSheetLayoutView="84" zoomScalePageLayoutView="0" workbookViewId="0" topLeftCell="A1">
      <selection activeCell="I8" sqref="I8"/>
    </sheetView>
  </sheetViews>
  <sheetFormatPr defaultColWidth="9.125" defaultRowHeight="12.75"/>
  <cols>
    <col min="1" max="1" width="14.50390625" style="2" customWidth="1"/>
    <col min="2" max="2" width="15.875" style="2" customWidth="1"/>
    <col min="3" max="3" width="14.50390625" style="2" customWidth="1"/>
    <col min="4" max="4" width="42.125" style="2" customWidth="1"/>
    <col min="5" max="5" width="45.00390625" style="2" customWidth="1"/>
    <col min="6" max="6" width="14.125" style="2" customWidth="1"/>
    <col min="7" max="7" width="17.375" style="2" customWidth="1"/>
    <col min="8" max="8" width="18.50390625" style="2" customWidth="1"/>
    <col min="9" max="9" width="13.625" style="2" customWidth="1"/>
    <col min="10" max="10" width="13.125" style="2" bestFit="1" customWidth="1"/>
    <col min="11" max="11" width="10.125" style="2" bestFit="1" customWidth="1"/>
    <col min="12" max="16384" width="9.125" style="2" customWidth="1"/>
  </cols>
  <sheetData>
    <row r="1" spans="1:8" ht="15">
      <c r="A1" s="3"/>
      <c r="B1" s="3"/>
      <c r="C1" s="3"/>
      <c r="F1" s="29" t="s">
        <v>195</v>
      </c>
      <c r="H1" s="29"/>
    </row>
    <row r="2" spans="1:6" ht="15">
      <c r="A2" s="3"/>
      <c r="B2" s="3"/>
      <c r="C2" s="3"/>
      <c r="F2" s="17" t="s">
        <v>27</v>
      </c>
    </row>
    <row r="3" spans="1:6" ht="15">
      <c r="A3" s="3"/>
      <c r="B3" s="3"/>
      <c r="C3" s="3"/>
      <c r="F3" s="45" t="s">
        <v>28</v>
      </c>
    </row>
    <row r="4" spans="1:6" ht="15">
      <c r="A4" s="3"/>
      <c r="B4" s="3"/>
      <c r="C4" s="3"/>
      <c r="F4" s="45" t="s">
        <v>29</v>
      </c>
    </row>
    <row r="5" spans="1:6" ht="14.25" customHeight="1">
      <c r="A5" s="1"/>
      <c r="B5" s="1"/>
      <c r="F5" s="17" t="s">
        <v>317</v>
      </c>
    </row>
    <row r="6" spans="2:9" ht="17.25">
      <c r="B6" s="81" t="s">
        <v>26</v>
      </c>
      <c r="C6" s="81"/>
      <c r="D6" s="81"/>
      <c r="E6" s="81"/>
      <c r="F6" s="81"/>
      <c r="G6" s="81"/>
      <c r="H6" s="81"/>
      <c r="I6" s="81"/>
    </row>
    <row r="8" spans="1:9" ht="96">
      <c r="A8" s="34" t="s">
        <v>8</v>
      </c>
      <c r="B8" s="34" t="s">
        <v>9</v>
      </c>
      <c r="C8" s="34" t="s">
        <v>10</v>
      </c>
      <c r="D8" s="20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</row>
    <row r="9" spans="1:9" ht="15">
      <c r="A9" s="35">
        <v>1</v>
      </c>
      <c r="B9" s="35">
        <v>2</v>
      </c>
      <c r="C9" s="35">
        <v>3</v>
      </c>
      <c r="D9" s="31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</row>
    <row r="10" spans="1:9" ht="16.5">
      <c r="A10" s="7" t="s">
        <v>136</v>
      </c>
      <c r="B10" s="14"/>
      <c r="C10" s="5"/>
      <c r="D10" s="5" t="s">
        <v>137</v>
      </c>
      <c r="E10" s="7" t="s">
        <v>22</v>
      </c>
      <c r="F10" s="6"/>
      <c r="G10" s="6"/>
      <c r="H10" s="37">
        <f>H11</f>
        <v>245000</v>
      </c>
      <c r="I10" s="16"/>
    </row>
    <row r="11" spans="1:9" ht="16.5">
      <c r="A11" s="7" t="s">
        <v>138</v>
      </c>
      <c r="B11" s="14"/>
      <c r="C11" s="5"/>
      <c r="D11" s="5" t="s">
        <v>137</v>
      </c>
      <c r="E11" s="7"/>
      <c r="F11" s="6"/>
      <c r="G11" s="6"/>
      <c r="H11" s="37">
        <f>H12</f>
        <v>245000</v>
      </c>
      <c r="I11" s="16"/>
    </row>
    <row r="12" spans="1:9" ht="30.75">
      <c r="A12" s="21" t="s">
        <v>139</v>
      </c>
      <c r="B12" s="21" t="s">
        <v>140</v>
      </c>
      <c r="C12" s="21" t="s">
        <v>141</v>
      </c>
      <c r="D12" s="74" t="s">
        <v>142</v>
      </c>
      <c r="E12" s="36"/>
      <c r="F12" s="36"/>
      <c r="G12" s="36"/>
      <c r="H12" s="43">
        <v>245000</v>
      </c>
      <c r="I12" s="36"/>
    </row>
    <row r="13" spans="1:9" ht="30.75">
      <c r="A13" s="7" t="s">
        <v>97</v>
      </c>
      <c r="B13" s="14"/>
      <c r="C13" s="5"/>
      <c r="D13" s="5" t="s">
        <v>98</v>
      </c>
      <c r="E13" s="7" t="s">
        <v>22</v>
      </c>
      <c r="F13" s="6"/>
      <c r="G13" s="6"/>
      <c r="H13" s="37">
        <f>H14</f>
        <v>3670000</v>
      </c>
      <c r="I13" s="16"/>
    </row>
    <row r="14" spans="1:9" ht="30.75">
      <c r="A14" s="7" t="s">
        <v>99</v>
      </c>
      <c r="B14" s="14"/>
      <c r="C14" s="5"/>
      <c r="D14" s="5" t="s">
        <v>98</v>
      </c>
      <c r="E14" s="7"/>
      <c r="F14" s="6"/>
      <c r="G14" s="6"/>
      <c r="H14" s="37">
        <f>H15+H16</f>
        <v>3670000</v>
      </c>
      <c r="I14" s="16"/>
    </row>
    <row r="15" spans="1:9" ht="30.75">
      <c r="A15" s="21" t="s">
        <v>143</v>
      </c>
      <c r="B15" s="21" t="s">
        <v>140</v>
      </c>
      <c r="C15" s="21" t="s">
        <v>141</v>
      </c>
      <c r="D15" s="75" t="s">
        <v>142</v>
      </c>
      <c r="E15" s="36"/>
      <c r="F15" s="36"/>
      <c r="G15" s="36"/>
      <c r="H15" s="43">
        <v>15000</v>
      </c>
      <c r="I15" s="36"/>
    </row>
    <row r="16" spans="1:9" ht="62.25">
      <c r="A16" s="21" t="s">
        <v>144</v>
      </c>
      <c r="B16" s="21" t="s">
        <v>145</v>
      </c>
      <c r="C16" s="21" t="s">
        <v>140</v>
      </c>
      <c r="D16" s="75" t="s">
        <v>147</v>
      </c>
      <c r="E16" s="36"/>
      <c r="F16" s="36"/>
      <c r="G16" s="36"/>
      <c r="H16" s="76">
        <v>3655000</v>
      </c>
      <c r="I16" s="36"/>
    </row>
    <row r="17" spans="1:9" ht="30.75" customHeight="1">
      <c r="A17" s="7" t="s">
        <v>80</v>
      </c>
      <c r="B17" s="14"/>
      <c r="C17" s="5"/>
      <c r="D17" s="5" t="s">
        <v>81</v>
      </c>
      <c r="E17" s="7" t="s">
        <v>22</v>
      </c>
      <c r="F17" s="6"/>
      <c r="G17" s="6"/>
      <c r="H17" s="37">
        <f>H18</f>
        <v>27211260.16</v>
      </c>
      <c r="I17" s="16"/>
    </row>
    <row r="18" spans="1:9" ht="30" customHeight="1">
      <c r="A18" s="7" t="s">
        <v>82</v>
      </c>
      <c r="B18" s="14"/>
      <c r="C18" s="5"/>
      <c r="D18" s="5" t="s">
        <v>81</v>
      </c>
      <c r="E18" s="7"/>
      <c r="F18" s="6"/>
      <c r="G18" s="6"/>
      <c r="H18" s="37">
        <f>H27+H30+H25+H26+H20+H21+H22+H32+H23+H24+H19</f>
        <v>27211260.16</v>
      </c>
      <c r="I18" s="16"/>
    </row>
    <row r="19" spans="1:9" ht="30" customHeight="1">
      <c r="A19" s="21" t="s">
        <v>294</v>
      </c>
      <c r="B19" s="28" t="s">
        <v>295</v>
      </c>
      <c r="C19" s="22" t="s">
        <v>102</v>
      </c>
      <c r="D19" s="63" t="s">
        <v>296</v>
      </c>
      <c r="E19" s="15"/>
      <c r="F19" s="36"/>
      <c r="G19" s="36"/>
      <c r="H19" s="43">
        <v>44134</v>
      </c>
      <c r="I19" s="36"/>
    </row>
    <row r="20" spans="1:9" ht="93">
      <c r="A20" s="21" t="s">
        <v>100</v>
      </c>
      <c r="B20" s="28" t="s">
        <v>101</v>
      </c>
      <c r="C20" s="22" t="s">
        <v>102</v>
      </c>
      <c r="D20" s="63" t="s">
        <v>103</v>
      </c>
      <c r="E20" s="15"/>
      <c r="F20" s="36"/>
      <c r="G20" s="36"/>
      <c r="H20" s="43">
        <v>436871</v>
      </c>
      <c r="I20" s="36"/>
    </row>
    <row r="21" spans="1:9" ht="140.25">
      <c r="A21" s="21" t="s">
        <v>104</v>
      </c>
      <c r="B21" s="22" t="s">
        <v>105</v>
      </c>
      <c r="C21" s="22" t="s">
        <v>102</v>
      </c>
      <c r="D21" s="63" t="s">
        <v>106</v>
      </c>
      <c r="E21" s="15"/>
      <c r="F21" s="36"/>
      <c r="G21" s="36"/>
      <c r="H21" s="43">
        <v>6797670</v>
      </c>
      <c r="I21" s="36"/>
    </row>
    <row r="22" spans="1:9" ht="32.25" customHeight="1">
      <c r="A22" s="21" t="s">
        <v>107</v>
      </c>
      <c r="B22" s="22" t="s">
        <v>108</v>
      </c>
      <c r="C22" s="22" t="s">
        <v>109</v>
      </c>
      <c r="D22" s="23" t="s">
        <v>110</v>
      </c>
      <c r="E22" s="15"/>
      <c r="F22" s="36"/>
      <c r="G22" s="36"/>
      <c r="H22" s="43">
        <v>19606445.16</v>
      </c>
      <c r="I22" s="36"/>
    </row>
    <row r="23" spans="1:9" ht="46.5">
      <c r="A23" s="21" t="s">
        <v>197</v>
      </c>
      <c r="B23" s="22" t="s">
        <v>198</v>
      </c>
      <c r="C23" s="22" t="s">
        <v>199</v>
      </c>
      <c r="D23" s="23" t="s">
        <v>200</v>
      </c>
      <c r="E23" s="23" t="s">
        <v>201</v>
      </c>
      <c r="F23" s="36"/>
      <c r="G23" s="36"/>
      <c r="H23" s="43">
        <v>15000</v>
      </c>
      <c r="I23" s="36"/>
    </row>
    <row r="24" spans="1:9" ht="30.75">
      <c r="A24" s="21" t="s">
        <v>297</v>
      </c>
      <c r="B24" s="22" t="s">
        <v>298</v>
      </c>
      <c r="C24" s="22" t="s">
        <v>299</v>
      </c>
      <c r="D24" s="23" t="s">
        <v>300</v>
      </c>
      <c r="E24" s="23"/>
      <c r="F24" s="36"/>
      <c r="G24" s="36"/>
      <c r="H24" s="43">
        <v>50000</v>
      </c>
      <c r="I24" s="36"/>
    </row>
    <row r="25" spans="1:9" ht="66" customHeight="1">
      <c r="A25" s="12" t="s">
        <v>96</v>
      </c>
      <c r="B25" s="12" t="s">
        <v>53</v>
      </c>
      <c r="C25" s="12" t="s">
        <v>1</v>
      </c>
      <c r="D25" s="15" t="s">
        <v>85</v>
      </c>
      <c r="E25" s="15" t="s">
        <v>84</v>
      </c>
      <c r="F25" s="36"/>
      <c r="G25" s="36"/>
      <c r="H25" s="43">
        <v>1260</v>
      </c>
      <c r="I25" s="36"/>
    </row>
    <row r="26" spans="1:9" ht="93">
      <c r="A26" s="12" t="s">
        <v>96</v>
      </c>
      <c r="B26" s="12" t="s">
        <v>53</v>
      </c>
      <c r="C26" s="12" t="s">
        <v>1</v>
      </c>
      <c r="D26" s="15" t="s">
        <v>85</v>
      </c>
      <c r="E26" s="15" t="s">
        <v>89</v>
      </c>
      <c r="F26" s="36"/>
      <c r="G26" s="36"/>
      <c r="H26" s="43">
        <v>1980</v>
      </c>
      <c r="I26" s="36"/>
    </row>
    <row r="27" spans="1:9" ht="74.25" customHeight="1">
      <c r="A27" s="12"/>
      <c r="B27" s="12"/>
      <c r="C27" s="12"/>
      <c r="D27" s="15"/>
      <c r="E27" s="78" t="s">
        <v>88</v>
      </c>
      <c r="F27" s="60"/>
      <c r="G27" s="60"/>
      <c r="H27" s="50">
        <f>H28+H29</f>
        <v>107900</v>
      </c>
      <c r="I27" s="36"/>
    </row>
    <row r="28" spans="1:9" ht="66" customHeight="1">
      <c r="A28" s="12" t="s">
        <v>96</v>
      </c>
      <c r="B28" s="12" t="s">
        <v>53</v>
      </c>
      <c r="C28" s="12" t="s">
        <v>1</v>
      </c>
      <c r="D28" s="15" t="s">
        <v>85</v>
      </c>
      <c r="E28" s="15" t="s">
        <v>84</v>
      </c>
      <c r="F28" s="36"/>
      <c r="G28" s="36"/>
      <c r="H28" s="43">
        <v>42000</v>
      </c>
      <c r="I28" s="60"/>
    </row>
    <row r="29" spans="1:9" ht="93">
      <c r="A29" s="12" t="s">
        <v>96</v>
      </c>
      <c r="B29" s="12" t="s">
        <v>53</v>
      </c>
      <c r="C29" s="12" t="s">
        <v>1</v>
      </c>
      <c r="D29" s="15" t="s">
        <v>85</v>
      </c>
      <c r="E29" s="15" t="s">
        <v>89</v>
      </c>
      <c r="F29" s="36"/>
      <c r="G29" s="36"/>
      <c r="H29" s="43">
        <v>65900</v>
      </c>
      <c r="I29" s="60"/>
    </row>
    <row r="30" spans="1:9" ht="60.75" customHeight="1">
      <c r="A30" s="55"/>
      <c r="B30" s="55"/>
      <c r="C30" s="55"/>
      <c r="D30" s="56"/>
      <c r="E30" s="78" t="s">
        <v>86</v>
      </c>
      <c r="F30" s="60"/>
      <c r="G30" s="60"/>
      <c r="H30" s="50">
        <f>H31</f>
        <v>115000</v>
      </c>
      <c r="I30" s="36"/>
    </row>
    <row r="31" spans="1:9" ht="63.75" customHeight="1">
      <c r="A31" s="12" t="s">
        <v>96</v>
      </c>
      <c r="B31" s="12" t="s">
        <v>53</v>
      </c>
      <c r="C31" s="12" t="s">
        <v>1</v>
      </c>
      <c r="D31" s="15" t="s">
        <v>85</v>
      </c>
      <c r="E31" s="62" t="s">
        <v>84</v>
      </c>
      <c r="F31" s="36"/>
      <c r="G31" s="36"/>
      <c r="H31" s="43">
        <v>115000</v>
      </c>
      <c r="I31" s="60"/>
    </row>
    <row r="32" spans="1:9" ht="63.75" customHeight="1">
      <c r="A32" s="21" t="s">
        <v>148</v>
      </c>
      <c r="B32" s="21" t="s">
        <v>145</v>
      </c>
      <c r="C32" s="21" t="s">
        <v>140</v>
      </c>
      <c r="D32" s="75" t="s">
        <v>147</v>
      </c>
      <c r="E32" s="56"/>
      <c r="F32" s="60"/>
      <c r="G32" s="60"/>
      <c r="H32" s="76">
        <v>35000</v>
      </c>
      <c r="I32" s="60"/>
    </row>
    <row r="33" spans="1:9" ht="34.5" customHeight="1">
      <c r="A33" s="7" t="s">
        <v>5</v>
      </c>
      <c r="B33" s="14"/>
      <c r="C33" s="5"/>
      <c r="D33" s="5" t="s">
        <v>6</v>
      </c>
      <c r="E33" s="7" t="s">
        <v>22</v>
      </c>
      <c r="F33" s="6"/>
      <c r="G33" s="6"/>
      <c r="H33" s="37">
        <f>H34</f>
        <v>22264997.05</v>
      </c>
      <c r="I33" s="16"/>
    </row>
    <row r="34" spans="1:9" ht="32.25" customHeight="1">
      <c r="A34" s="7" t="s">
        <v>7</v>
      </c>
      <c r="B34" s="14"/>
      <c r="C34" s="5"/>
      <c r="D34" s="5" t="s">
        <v>6</v>
      </c>
      <c r="E34" s="7"/>
      <c r="F34" s="6"/>
      <c r="G34" s="6"/>
      <c r="H34" s="37">
        <f>SUM(H35:H45)+H51+H54+H53</f>
        <v>22264997.05</v>
      </c>
      <c r="I34" s="16"/>
    </row>
    <row r="35" spans="1:9" ht="30.75">
      <c r="A35" s="21" t="s">
        <v>111</v>
      </c>
      <c r="B35" s="22">
        <v>2010</v>
      </c>
      <c r="C35" s="22" t="s">
        <v>112</v>
      </c>
      <c r="D35" s="23" t="s">
        <v>113</v>
      </c>
      <c r="E35" s="24"/>
      <c r="F35" s="8"/>
      <c r="G35" s="8"/>
      <c r="H35" s="43">
        <v>3125018.03</v>
      </c>
      <c r="I35" s="13"/>
    </row>
    <row r="36" spans="1:9" ht="30.75">
      <c r="A36" s="21" t="s">
        <v>114</v>
      </c>
      <c r="B36" s="22">
        <v>2020</v>
      </c>
      <c r="C36" s="22" t="s">
        <v>115</v>
      </c>
      <c r="D36" s="23" t="s">
        <v>116</v>
      </c>
      <c r="E36" s="24"/>
      <c r="F36" s="8"/>
      <c r="G36" s="8"/>
      <c r="H36" s="43">
        <v>15280320</v>
      </c>
      <c r="I36" s="13"/>
    </row>
    <row r="37" spans="1:9" ht="33.75" customHeight="1">
      <c r="A37" s="21" t="s">
        <v>117</v>
      </c>
      <c r="B37" s="22">
        <v>2030</v>
      </c>
      <c r="C37" s="22" t="s">
        <v>118</v>
      </c>
      <c r="D37" s="23" t="s">
        <v>119</v>
      </c>
      <c r="E37" s="24"/>
      <c r="F37" s="8"/>
      <c r="G37" s="8"/>
      <c r="H37" s="43">
        <v>1145000</v>
      </c>
      <c r="I37" s="13"/>
    </row>
    <row r="38" spans="1:9" ht="18" customHeight="1">
      <c r="A38" s="21" t="s">
        <v>314</v>
      </c>
      <c r="B38" s="22">
        <v>2040</v>
      </c>
      <c r="C38" s="22" t="s">
        <v>315</v>
      </c>
      <c r="D38" s="23" t="s">
        <v>316</v>
      </c>
      <c r="E38" s="24"/>
      <c r="F38" s="8"/>
      <c r="G38" s="8"/>
      <c r="H38" s="43">
        <v>300000</v>
      </c>
      <c r="I38" s="13"/>
    </row>
    <row r="39" spans="1:9" ht="33.75" customHeight="1">
      <c r="A39" s="21" t="s">
        <v>301</v>
      </c>
      <c r="B39" s="22">
        <v>2070</v>
      </c>
      <c r="C39" s="22" t="s">
        <v>302</v>
      </c>
      <c r="D39" s="23" t="s">
        <v>303</v>
      </c>
      <c r="E39" s="24"/>
      <c r="F39" s="8"/>
      <c r="G39" s="8"/>
      <c r="H39" s="43">
        <v>200000</v>
      </c>
      <c r="I39" s="13"/>
    </row>
    <row r="40" spans="1:10" ht="79.5" customHeight="1">
      <c r="A40" s="12" t="s">
        <v>74</v>
      </c>
      <c r="B40" s="12" t="s">
        <v>53</v>
      </c>
      <c r="C40" s="12" t="s">
        <v>1</v>
      </c>
      <c r="D40" s="15" t="s">
        <v>85</v>
      </c>
      <c r="E40" s="59" t="s">
        <v>91</v>
      </c>
      <c r="F40" s="8"/>
      <c r="G40" s="8"/>
      <c r="H40" s="43">
        <v>9210</v>
      </c>
      <c r="I40" s="13"/>
      <c r="J40" s="61"/>
    </row>
    <row r="41" spans="1:11" ht="60.75" customHeight="1">
      <c r="A41" s="12" t="s">
        <v>74</v>
      </c>
      <c r="B41" s="12" t="s">
        <v>53</v>
      </c>
      <c r="C41" s="12" t="s">
        <v>1</v>
      </c>
      <c r="D41" s="15" t="s">
        <v>85</v>
      </c>
      <c r="E41" s="59" t="s">
        <v>92</v>
      </c>
      <c r="F41" s="8"/>
      <c r="G41" s="8"/>
      <c r="H41" s="43">
        <v>12551</v>
      </c>
      <c r="I41" s="13"/>
      <c r="K41" s="61"/>
    </row>
    <row r="42" spans="1:9" ht="93">
      <c r="A42" s="12" t="s">
        <v>74</v>
      </c>
      <c r="B42" s="12" t="s">
        <v>53</v>
      </c>
      <c r="C42" s="12" t="s">
        <v>1</v>
      </c>
      <c r="D42" s="15" t="s">
        <v>85</v>
      </c>
      <c r="E42" s="59" t="s">
        <v>93</v>
      </c>
      <c r="F42" s="8"/>
      <c r="G42" s="8"/>
      <c r="H42" s="43">
        <v>10504</v>
      </c>
      <c r="I42" s="13"/>
    </row>
    <row r="43" spans="1:9" ht="93">
      <c r="A43" s="12" t="s">
        <v>74</v>
      </c>
      <c r="B43" s="12" t="s">
        <v>53</v>
      </c>
      <c r="C43" s="12" t="s">
        <v>1</v>
      </c>
      <c r="D43" s="15" t="s">
        <v>85</v>
      </c>
      <c r="E43" s="59" t="s">
        <v>94</v>
      </c>
      <c r="F43" s="8"/>
      <c r="G43" s="8"/>
      <c r="H43" s="43">
        <v>8910</v>
      </c>
      <c r="I43" s="13"/>
    </row>
    <row r="44" spans="1:9" ht="83.25" customHeight="1">
      <c r="A44" s="12" t="s">
        <v>74</v>
      </c>
      <c r="B44" s="12" t="s">
        <v>53</v>
      </c>
      <c r="C44" s="12" t="s">
        <v>1</v>
      </c>
      <c r="D44" s="15" t="s">
        <v>85</v>
      </c>
      <c r="E44" s="15" t="s">
        <v>196</v>
      </c>
      <c r="F44" s="8"/>
      <c r="G44" s="8"/>
      <c r="H44" s="43">
        <v>6045</v>
      </c>
      <c r="I44" s="13"/>
    </row>
    <row r="45" spans="1:9" ht="81" customHeight="1">
      <c r="A45" s="12" t="s">
        <v>74</v>
      </c>
      <c r="B45" s="12" t="s">
        <v>53</v>
      </c>
      <c r="C45" s="12" t="s">
        <v>1</v>
      </c>
      <c r="D45" s="15" t="s">
        <v>85</v>
      </c>
      <c r="E45" s="24" t="s">
        <v>87</v>
      </c>
      <c r="F45" s="8"/>
      <c r="G45" s="8"/>
      <c r="H45" s="43">
        <f>SUM(H46:H50)</f>
        <v>1573939.02</v>
      </c>
      <c r="I45" s="13"/>
    </row>
    <row r="46" spans="1:9" ht="78">
      <c r="A46" s="55"/>
      <c r="B46" s="55"/>
      <c r="C46" s="55"/>
      <c r="D46" s="56"/>
      <c r="E46" s="57" t="s">
        <v>91</v>
      </c>
      <c r="F46" s="8"/>
      <c r="G46" s="8"/>
      <c r="H46" s="50">
        <v>306982.9</v>
      </c>
      <c r="I46" s="13"/>
    </row>
    <row r="47" spans="1:9" ht="78">
      <c r="A47" s="55"/>
      <c r="B47" s="55"/>
      <c r="C47" s="55"/>
      <c r="D47" s="56"/>
      <c r="E47" s="57" t="s">
        <v>92</v>
      </c>
      <c r="F47" s="8"/>
      <c r="G47" s="8"/>
      <c r="H47" s="50">
        <v>418340.3</v>
      </c>
      <c r="I47" s="13"/>
    </row>
    <row r="48" spans="1:9" ht="93">
      <c r="A48" s="55"/>
      <c r="B48" s="55"/>
      <c r="C48" s="55"/>
      <c r="D48" s="56"/>
      <c r="E48" s="57" t="s">
        <v>93</v>
      </c>
      <c r="F48" s="8"/>
      <c r="G48" s="8"/>
      <c r="H48" s="50">
        <v>350115.82</v>
      </c>
      <c r="I48" s="13"/>
    </row>
    <row r="49" spans="1:9" ht="93">
      <c r="A49" s="55"/>
      <c r="B49" s="55"/>
      <c r="C49" s="55"/>
      <c r="D49" s="56"/>
      <c r="E49" s="57" t="s">
        <v>94</v>
      </c>
      <c r="F49" s="8"/>
      <c r="G49" s="8"/>
      <c r="H49" s="50">
        <v>297000</v>
      </c>
      <c r="I49" s="13"/>
    </row>
    <row r="50" spans="1:9" ht="82.5" customHeight="1">
      <c r="A50" s="55"/>
      <c r="B50" s="55"/>
      <c r="C50" s="55"/>
      <c r="D50" s="56"/>
      <c r="E50" s="57" t="s">
        <v>196</v>
      </c>
      <c r="F50" s="8"/>
      <c r="G50" s="8"/>
      <c r="H50" s="50">
        <v>201500</v>
      </c>
      <c r="I50" s="13"/>
    </row>
    <row r="51" spans="1:9" ht="63" customHeight="1">
      <c r="A51" s="21" t="s">
        <v>74</v>
      </c>
      <c r="B51" s="12" t="s">
        <v>53</v>
      </c>
      <c r="C51" s="12" t="s">
        <v>1</v>
      </c>
      <c r="D51" s="15" t="s">
        <v>85</v>
      </c>
      <c r="E51" s="59" t="s">
        <v>86</v>
      </c>
      <c r="F51" s="8"/>
      <c r="G51" s="8"/>
      <c r="H51" s="43">
        <f>H52</f>
        <v>58500</v>
      </c>
      <c r="I51" s="13"/>
    </row>
    <row r="52" spans="1:9" ht="78.75" customHeight="1">
      <c r="A52" s="55"/>
      <c r="B52" s="55"/>
      <c r="C52" s="55"/>
      <c r="D52" s="56"/>
      <c r="E52" s="57" t="s">
        <v>196</v>
      </c>
      <c r="F52" s="8"/>
      <c r="G52" s="8"/>
      <c r="H52" s="43">
        <v>58500</v>
      </c>
      <c r="I52" s="13"/>
    </row>
    <row r="53" spans="1:9" ht="46.5">
      <c r="A53" s="12" t="s">
        <v>304</v>
      </c>
      <c r="B53" s="12" t="s">
        <v>203</v>
      </c>
      <c r="C53" s="12" t="s">
        <v>140</v>
      </c>
      <c r="D53" s="79" t="s">
        <v>305</v>
      </c>
      <c r="E53" s="52" t="s">
        <v>39</v>
      </c>
      <c r="F53" s="8"/>
      <c r="G53" s="8"/>
      <c r="H53" s="43">
        <v>500000</v>
      </c>
      <c r="I53" s="13"/>
    </row>
    <row r="54" spans="1:9" ht="62.25">
      <c r="A54" s="21" t="s">
        <v>149</v>
      </c>
      <c r="B54" s="21" t="s">
        <v>145</v>
      </c>
      <c r="C54" s="21" t="s">
        <v>140</v>
      </c>
      <c r="D54" s="75" t="s">
        <v>147</v>
      </c>
      <c r="E54" s="57"/>
      <c r="F54" s="8"/>
      <c r="G54" s="8"/>
      <c r="H54" s="43">
        <v>35000</v>
      </c>
      <c r="I54" s="13"/>
    </row>
    <row r="55" spans="1:9" ht="46.5">
      <c r="A55" s="7" t="s">
        <v>120</v>
      </c>
      <c r="B55" s="5"/>
      <c r="C55" s="5"/>
      <c r="D55" s="5" t="s">
        <v>121</v>
      </c>
      <c r="E55" s="7" t="s">
        <v>22</v>
      </c>
      <c r="F55" s="6"/>
      <c r="G55" s="6"/>
      <c r="H55" s="37">
        <f>H56</f>
        <v>1011946</v>
      </c>
      <c r="I55" s="16"/>
    </row>
    <row r="56" spans="1:9" ht="46.5">
      <c r="A56" s="7" t="s">
        <v>122</v>
      </c>
      <c r="B56" s="5"/>
      <c r="C56" s="5"/>
      <c r="D56" s="5" t="s">
        <v>121</v>
      </c>
      <c r="E56" s="7"/>
      <c r="F56" s="6"/>
      <c r="G56" s="6"/>
      <c r="H56" s="37">
        <f>H57+H58+H59</f>
        <v>1011946</v>
      </c>
      <c r="I56" s="16"/>
    </row>
    <row r="57" spans="1:9" ht="108.75">
      <c r="A57" s="21" t="s">
        <v>123</v>
      </c>
      <c r="B57" s="64">
        <v>3102</v>
      </c>
      <c r="C57" s="65" t="s">
        <v>124</v>
      </c>
      <c r="D57" s="66" t="s">
        <v>125</v>
      </c>
      <c r="E57" s="57"/>
      <c r="F57" s="8"/>
      <c r="G57" s="8"/>
      <c r="H57" s="43">
        <v>600000</v>
      </c>
      <c r="I57" s="13"/>
    </row>
    <row r="58" spans="1:9" ht="46.5">
      <c r="A58" s="21" t="s">
        <v>126</v>
      </c>
      <c r="B58" s="64">
        <v>3241</v>
      </c>
      <c r="C58" s="65" t="s">
        <v>127</v>
      </c>
      <c r="D58" s="67" t="s">
        <v>128</v>
      </c>
      <c r="E58" s="57"/>
      <c r="F58" s="8"/>
      <c r="G58" s="8"/>
      <c r="H58" s="43">
        <v>376946</v>
      </c>
      <c r="I58" s="13"/>
    </row>
    <row r="59" spans="1:9" ht="62.25">
      <c r="A59" s="21" t="s">
        <v>150</v>
      </c>
      <c r="B59" s="21" t="s">
        <v>145</v>
      </c>
      <c r="C59" s="21" t="s">
        <v>140</v>
      </c>
      <c r="D59" s="75" t="s">
        <v>147</v>
      </c>
      <c r="E59" s="57"/>
      <c r="F59" s="8"/>
      <c r="G59" s="8"/>
      <c r="H59" s="43">
        <v>35000</v>
      </c>
      <c r="I59" s="13"/>
    </row>
    <row r="60" spans="1:9" ht="30.75">
      <c r="A60" s="7" t="s">
        <v>75</v>
      </c>
      <c r="B60" s="5"/>
      <c r="C60" s="5"/>
      <c r="D60" s="5" t="s">
        <v>76</v>
      </c>
      <c r="E60" s="7" t="s">
        <v>22</v>
      </c>
      <c r="F60" s="6"/>
      <c r="G60" s="6"/>
      <c r="H60" s="37">
        <f>H61</f>
        <v>60000</v>
      </c>
      <c r="I60" s="16"/>
    </row>
    <row r="61" spans="1:9" ht="30.75">
      <c r="A61" s="7" t="s">
        <v>77</v>
      </c>
      <c r="B61" s="5"/>
      <c r="C61" s="5"/>
      <c r="D61" s="5" t="s">
        <v>76</v>
      </c>
      <c r="E61" s="7"/>
      <c r="F61" s="6"/>
      <c r="G61" s="6"/>
      <c r="H61" s="37">
        <f>H62+H64</f>
        <v>60000</v>
      </c>
      <c r="I61" s="16"/>
    </row>
    <row r="62" spans="1:9" ht="62.25">
      <c r="A62" s="21" t="s">
        <v>78</v>
      </c>
      <c r="B62" s="28" t="s">
        <v>53</v>
      </c>
      <c r="C62" s="22" t="s">
        <v>1</v>
      </c>
      <c r="D62" s="23" t="s">
        <v>79</v>
      </c>
      <c r="E62" s="58" t="s">
        <v>86</v>
      </c>
      <c r="F62" s="8"/>
      <c r="G62" s="8"/>
      <c r="H62" s="43">
        <f>H63</f>
        <v>25000</v>
      </c>
      <c r="I62" s="13"/>
    </row>
    <row r="63" spans="1:9" ht="62.25">
      <c r="A63" s="68"/>
      <c r="B63" s="69"/>
      <c r="C63" s="70"/>
      <c r="D63" s="71"/>
      <c r="E63" s="57" t="s">
        <v>83</v>
      </c>
      <c r="F63" s="72"/>
      <c r="G63" s="72"/>
      <c r="H63" s="50">
        <v>25000</v>
      </c>
      <c r="I63" s="73"/>
    </row>
    <row r="64" spans="1:9" ht="62.25">
      <c r="A64" s="21" t="s">
        <v>151</v>
      </c>
      <c r="B64" s="21" t="s">
        <v>145</v>
      </c>
      <c r="C64" s="21" t="s">
        <v>140</v>
      </c>
      <c r="D64" s="75" t="s">
        <v>147</v>
      </c>
      <c r="E64" s="57"/>
      <c r="F64" s="72"/>
      <c r="G64" s="72"/>
      <c r="H64" s="43">
        <v>35000</v>
      </c>
      <c r="I64" s="73"/>
    </row>
    <row r="65" spans="1:9" ht="46.5">
      <c r="A65" s="7" t="s">
        <v>129</v>
      </c>
      <c r="B65" s="5"/>
      <c r="C65" s="5"/>
      <c r="D65" s="5" t="s">
        <v>130</v>
      </c>
      <c r="E65" s="7" t="s">
        <v>22</v>
      </c>
      <c r="F65" s="6"/>
      <c r="G65" s="6"/>
      <c r="H65" s="37">
        <f>H66</f>
        <v>2173300</v>
      </c>
      <c r="I65" s="16"/>
    </row>
    <row r="66" spans="1:9" ht="46.5">
      <c r="A66" s="7" t="s">
        <v>131</v>
      </c>
      <c r="B66" s="5"/>
      <c r="C66" s="5"/>
      <c r="D66" s="5" t="s">
        <v>130</v>
      </c>
      <c r="E66" s="7"/>
      <c r="F66" s="6"/>
      <c r="G66" s="6"/>
      <c r="H66" s="37">
        <f>SUM(H67:H69)</f>
        <v>2173300</v>
      </c>
      <c r="I66" s="16"/>
    </row>
    <row r="67" spans="1:9" ht="16.5">
      <c r="A67" s="21" t="s">
        <v>132</v>
      </c>
      <c r="B67" s="12" t="s">
        <v>133</v>
      </c>
      <c r="C67" s="12" t="s">
        <v>134</v>
      </c>
      <c r="D67" s="62" t="s">
        <v>135</v>
      </c>
      <c r="E67" s="59"/>
      <c r="F67" s="8"/>
      <c r="G67" s="8"/>
      <c r="H67" s="43">
        <v>2053300</v>
      </c>
      <c r="I67" s="13"/>
    </row>
    <row r="68" spans="1:9" ht="16.5">
      <c r="A68" s="12" t="s">
        <v>306</v>
      </c>
      <c r="B68" s="12" t="s">
        <v>307</v>
      </c>
      <c r="C68" s="12" t="s">
        <v>308</v>
      </c>
      <c r="D68" s="62" t="s">
        <v>309</v>
      </c>
      <c r="E68" s="59"/>
      <c r="F68" s="8"/>
      <c r="G68" s="8"/>
      <c r="H68" s="43">
        <v>85000</v>
      </c>
      <c r="I68" s="13"/>
    </row>
    <row r="69" spans="1:9" ht="62.25">
      <c r="A69" s="21" t="s">
        <v>152</v>
      </c>
      <c r="B69" s="21" t="s">
        <v>145</v>
      </c>
      <c r="C69" s="21" t="s">
        <v>140</v>
      </c>
      <c r="D69" s="75" t="s">
        <v>147</v>
      </c>
      <c r="E69" s="59"/>
      <c r="F69" s="8"/>
      <c r="G69" s="8"/>
      <c r="H69" s="43">
        <v>35000</v>
      </c>
      <c r="I69" s="13"/>
    </row>
    <row r="70" spans="1:9" ht="46.5">
      <c r="A70" s="7" t="s">
        <v>153</v>
      </c>
      <c r="B70" s="5"/>
      <c r="C70" s="5"/>
      <c r="D70" s="5" t="s">
        <v>154</v>
      </c>
      <c r="E70" s="7" t="s">
        <v>22</v>
      </c>
      <c r="F70" s="6"/>
      <c r="G70" s="6"/>
      <c r="H70" s="37">
        <f>H71</f>
        <v>415000</v>
      </c>
      <c r="I70" s="16"/>
    </row>
    <row r="71" spans="1:9" ht="46.5">
      <c r="A71" s="7" t="s">
        <v>155</v>
      </c>
      <c r="B71" s="5"/>
      <c r="C71" s="5"/>
      <c r="D71" s="5" t="s">
        <v>154</v>
      </c>
      <c r="E71" s="7"/>
      <c r="F71" s="6"/>
      <c r="G71" s="6"/>
      <c r="H71" s="37">
        <f>H73+H72</f>
        <v>415000</v>
      </c>
      <c r="I71" s="16"/>
    </row>
    <row r="72" spans="1:9" ht="54.75" customHeight="1">
      <c r="A72" s="21" t="s">
        <v>310</v>
      </c>
      <c r="B72" s="21" t="s">
        <v>311</v>
      </c>
      <c r="C72" s="21" t="s">
        <v>312</v>
      </c>
      <c r="D72" s="75" t="s">
        <v>313</v>
      </c>
      <c r="E72" s="59"/>
      <c r="F72" s="8"/>
      <c r="G72" s="8"/>
      <c r="H72" s="43">
        <v>380000</v>
      </c>
      <c r="I72" s="13"/>
    </row>
    <row r="73" spans="1:9" ht="62.25">
      <c r="A73" s="21" t="s">
        <v>156</v>
      </c>
      <c r="B73" s="21" t="s">
        <v>145</v>
      </c>
      <c r="C73" s="21" t="s">
        <v>140</v>
      </c>
      <c r="D73" s="75" t="s">
        <v>147</v>
      </c>
      <c r="E73" s="59"/>
      <c r="F73" s="8"/>
      <c r="G73" s="8"/>
      <c r="H73" s="43">
        <v>35000</v>
      </c>
      <c r="I73" s="13"/>
    </row>
    <row r="74" spans="1:9" ht="62.25">
      <c r="A74" s="7" t="s">
        <v>157</v>
      </c>
      <c r="B74" s="5"/>
      <c r="C74" s="5"/>
      <c r="D74" s="5" t="s">
        <v>158</v>
      </c>
      <c r="E74" s="7" t="s">
        <v>22</v>
      </c>
      <c r="F74" s="6"/>
      <c r="G74" s="6"/>
      <c r="H74" s="37">
        <f>H75</f>
        <v>-1007847</v>
      </c>
      <c r="I74" s="16"/>
    </row>
    <row r="75" spans="1:9" ht="62.25">
      <c r="A75" s="7" t="s">
        <v>159</v>
      </c>
      <c r="B75" s="5"/>
      <c r="C75" s="5"/>
      <c r="D75" s="5" t="s">
        <v>158</v>
      </c>
      <c r="E75" s="7"/>
      <c r="F75" s="6"/>
      <c r="G75" s="6"/>
      <c r="H75" s="37">
        <f>H76+H77</f>
        <v>-1007847</v>
      </c>
      <c r="I75" s="16"/>
    </row>
    <row r="76" spans="1:9" ht="16.5">
      <c r="A76" s="12" t="s">
        <v>202</v>
      </c>
      <c r="B76" s="12" t="s">
        <v>203</v>
      </c>
      <c r="C76" s="12" t="s">
        <v>140</v>
      </c>
      <c r="D76" s="15" t="s">
        <v>204</v>
      </c>
      <c r="E76" s="59"/>
      <c r="F76" s="8"/>
      <c r="G76" s="8"/>
      <c r="H76" s="43">
        <v>-1042847</v>
      </c>
      <c r="I76" s="13"/>
    </row>
    <row r="77" spans="1:9" ht="62.25">
      <c r="A77" s="21" t="s">
        <v>160</v>
      </c>
      <c r="B77" s="21" t="s">
        <v>145</v>
      </c>
      <c r="C77" s="21" t="s">
        <v>140</v>
      </c>
      <c r="D77" s="75" t="s">
        <v>161</v>
      </c>
      <c r="E77" s="59"/>
      <c r="F77" s="8"/>
      <c r="G77" s="8"/>
      <c r="H77" s="43">
        <v>35000</v>
      </c>
      <c r="I77" s="13"/>
    </row>
    <row r="78" spans="1:9" ht="46.5">
      <c r="A78" s="7" t="s">
        <v>2</v>
      </c>
      <c r="B78" s="5"/>
      <c r="C78" s="5"/>
      <c r="D78" s="5" t="s">
        <v>3</v>
      </c>
      <c r="E78" s="7" t="s">
        <v>22</v>
      </c>
      <c r="F78" s="6"/>
      <c r="G78" s="6"/>
      <c r="H78" s="37">
        <f>H79</f>
        <v>66622494.92</v>
      </c>
      <c r="I78" s="16"/>
    </row>
    <row r="79" spans="1:9" ht="46.5">
      <c r="A79" s="7" t="s">
        <v>4</v>
      </c>
      <c r="B79" s="5"/>
      <c r="C79" s="5"/>
      <c r="D79" s="5" t="s">
        <v>3</v>
      </c>
      <c r="E79" s="7"/>
      <c r="F79" s="6"/>
      <c r="G79" s="6"/>
      <c r="H79" s="37">
        <f>H80+H166+H159+H165</f>
        <v>66622494.92</v>
      </c>
      <c r="I79" s="16"/>
    </row>
    <row r="80" spans="1:9" ht="20.25" customHeight="1">
      <c r="A80" s="32" t="s">
        <v>23</v>
      </c>
      <c r="B80" s="32" t="s">
        <v>24</v>
      </c>
      <c r="C80" s="32"/>
      <c r="D80" s="33" t="s">
        <v>25</v>
      </c>
      <c r="E80" s="24"/>
      <c r="F80" s="25"/>
      <c r="G80" s="25"/>
      <c r="H80" s="38">
        <f>H81+H84+H86+H93+H95+H106+H114+H116+H144</f>
        <v>58204910.92</v>
      </c>
      <c r="I80" s="27"/>
    </row>
    <row r="81" spans="1:9" ht="46.5">
      <c r="A81" s="28" t="s">
        <v>40</v>
      </c>
      <c r="B81" s="22">
        <v>7310</v>
      </c>
      <c r="C81" s="28" t="s">
        <v>37</v>
      </c>
      <c r="D81" s="51" t="s">
        <v>41</v>
      </c>
      <c r="E81" s="52" t="s">
        <v>39</v>
      </c>
      <c r="F81" s="25"/>
      <c r="G81" s="25"/>
      <c r="H81" s="43">
        <f>H82+H83</f>
        <v>10000</v>
      </c>
      <c r="I81" s="27"/>
    </row>
    <row r="82" spans="1:9" ht="95.25" customHeight="1">
      <c r="A82" s="28"/>
      <c r="B82" s="22"/>
      <c r="C82" s="28"/>
      <c r="D82" s="51"/>
      <c r="E82" s="40" t="s">
        <v>42</v>
      </c>
      <c r="F82" s="48"/>
      <c r="G82" s="48"/>
      <c r="H82" s="50">
        <v>5000</v>
      </c>
      <c r="I82" s="27"/>
    </row>
    <row r="83" spans="1:9" ht="46.5">
      <c r="A83" s="28"/>
      <c r="B83" s="22"/>
      <c r="C83" s="28"/>
      <c r="D83" s="51"/>
      <c r="E83" s="40" t="s">
        <v>95</v>
      </c>
      <c r="F83" s="48"/>
      <c r="G83" s="48"/>
      <c r="H83" s="50">
        <v>5000</v>
      </c>
      <c r="I83" s="27"/>
    </row>
    <row r="84" spans="1:9" ht="46.5">
      <c r="A84" s="28" t="s">
        <v>36</v>
      </c>
      <c r="B84" s="22">
        <v>7321</v>
      </c>
      <c r="C84" s="22" t="s">
        <v>37</v>
      </c>
      <c r="D84" s="51" t="s">
        <v>38</v>
      </c>
      <c r="E84" s="52" t="s">
        <v>39</v>
      </c>
      <c r="F84" s="25"/>
      <c r="G84" s="25"/>
      <c r="H84" s="43">
        <f>H85</f>
        <v>444297.21</v>
      </c>
      <c r="I84" s="27"/>
    </row>
    <row r="85" spans="1:9" ht="62.25">
      <c r="A85" s="32"/>
      <c r="B85" s="32"/>
      <c r="C85" s="32"/>
      <c r="D85" s="33"/>
      <c r="E85" s="47" t="s">
        <v>43</v>
      </c>
      <c r="F85" s="25"/>
      <c r="G85" s="25"/>
      <c r="H85" s="50">
        <v>444297.21</v>
      </c>
      <c r="I85" s="27"/>
    </row>
    <row r="86" spans="1:9" ht="24" customHeight="1">
      <c r="A86" s="28" t="s">
        <v>44</v>
      </c>
      <c r="B86" s="22">
        <v>7322</v>
      </c>
      <c r="C86" s="22" t="s">
        <v>37</v>
      </c>
      <c r="D86" s="51" t="s">
        <v>45</v>
      </c>
      <c r="E86" s="47"/>
      <c r="F86" s="25"/>
      <c r="G86" s="25"/>
      <c r="H86" s="43">
        <f>H87+H88</f>
        <v>3845797.33</v>
      </c>
      <c r="I86" s="27"/>
    </row>
    <row r="87" spans="1:9" ht="51" customHeight="1">
      <c r="A87" s="32"/>
      <c r="B87" s="22"/>
      <c r="C87" s="22"/>
      <c r="D87" s="51"/>
      <c r="E87" s="40" t="s">
        <v>292</v>
      </c>
      <c r="F87" s="48"/>
      <c r="G87" s="48"/>
      <c r="H87" s="50">
        <v>800000</v>
      </c>
      <c r="I87" s="27"/>
    </row>
    <row r="88" spans="1:9" ht="46.5">
      <c r="A88" s="28"/>
      <c r="B88" s="22"/>
      <c r="C88" s="22"/>
      <c r="D88" s="51"/>
      <c r="E88" s="52" t="s">
        <v>39</v>
      </c>
      <c r="F88" s="25"/>
      <c r="G88" s="25"/>
      <c r="H88" s="43">
        <f>SUM(H89:H92)</f>
        <v>3045797.33</v>
      </c>
      <c r="I88" s="27"/>
    </row>
    <row r="89" spans="1:9" ht="108.75">
      <c r="A89" s="32"/>
      <c r="B89" s="32"/>
      <c r="C89" s="32"/>
      <c r="D89" s="33"/>
      <c r="E89" s="47" t="s">
        <v>46</v>
      </c>
      <c r="F89" s="25"/>
      <c r="G89" s="25"/>
      <c r="H89" s="50">
        <v>5000</v>
      </c>
      <c r="I89" s="27"/>
    </row>
    <row r="90" spans="1:9" ht="93">
      <c r="A90" s="32"/>
      <c r="B90" s="32"/>
      <c r="C90" s="32"/>
      <c r="D90" s="33"/>
      <c r="E90" s="47" t="s">
        <v>90</v>
      </c>
      <c r="F90" s="25"/>
      <c r="G90" s="25"/>
      <c r="H90" s="50">
        <v>1967060</v>
      </c>
      <c r="I90" s="27"/>
    </row>
    <row r="91" spans="1:9" ht="93">
      <c r="A91" s="32"/>
      <c r="B91" s="32"/>
      <c r="C91" s="32"/>
      <c r="D91" s="33"/>
      <c r="E91" s="47" t="s">
        <v>47</v>
      </c>
      <c r="F91" s="25"/>
      <c r="G91" s="25"/>
      <c r="H91" s="50">
        <f>3913431-3500000</f>
        <v>413431</v>
      </c>
      <c r="I91" s="27"/>
    </row>
    <row r="92" spans="1:9" ht="93">
      <c r="A92" s="32"/>
      <c r="B92" s="32"/>
      <c r="C92" s="32"/>
      <c r="D92" s="33"/>
      <c r="E92" s="47" t="s">
        <v>48</v>
      </c>
      <c r="F92" s="25"/>
      <c r="G92" s="25"/>
      <c r="H92" s="50">
        <v>660306.33</v>
      </c>
      <c r="I92" s="27"/>
    </row>
    <row r="93" spans="1:9" ht="46.5">
      <c r="A93" s="28" t="s">
        <v>49</v>
      </c>
      <c r="B93" s="22">
        <v>7325</v>
      </c>
      <c r="C93" s="22" t="s">
        <v>37</v>
      </c>
      <c r="D93" s="51" t="s">
        <v>50</v>
      </c>
      <c r="E93" s="52" t="s">
        <v>39</v>
      </c>
      <c r="F93" s="25"/>
      <c r="G93" s="25"/>
      <c r="H93" s="43">
        <f>H94</f>
        <v>537979.66</v>
      </c>
      <c r="I93" s="27"/>
    </row>
    <row r="94" spans="1:9" ht="124.5">
      <c r="A94" s="32"/>
      <c r="B94" s="32"/>
      <c r="C94" s="32"/>
      <c r="D94" s="33"/>
      <c r="E94" s="47" t="s">
        <v>51</v>
      </c>
      <c r="F94" s="25"/>
      <c r="G94" s="25"/>
      <c r="H94" s="50">
        <v>537979.66</v>
      </c>
      <c r="I94" s="27"/>
    </row>
    <row r="95" spans="1:9" ht="47.25" customHeight="1">
      <c r="A95" s="21" t="s">
        <v>30</v>
      </c>
      <c r="B95" s="21" t="s">
        <v>31</v>
      </c>
      <c r="C95" s="12" t="s">
        <v>1</v>
      </c>
      <c r="D95" s="30" t="s">
        <v>32</v>
      </c>
      <c r="E95" s="24"/>
      <c r="F95" s="25"/>
      <c r="G95" s="25"/>
      <c r="H95" s="43">
        <f>SUM(H96:H105)</f>
        <v>7533483</v>
      </c>
      <c r="I95" s="27"/>
    </row>
    <row r="96" spans="1:9" ht="47.25" customHeight="1">
      <c r="A96" s="21"/>
      <c r="B96" s="21"/>
      <c r="C96" s="12"/>
      <c r="D96" s="39" t="s">
        <v>59</v>
      </c>
      <c r="E96" s="39" t="s">
        <v>60</v>
      </c>
      <c r="F96" s="25"/>
      <c r="G96" s="25"/>
      <c r="H96" s="50">
        <v>778000</v>
      </c>
      <c r="I96" s="27"/>
    </row>
    <row r="97" spans="1:9" ht="46.5">
      <c r="A97" s="21"/>
      <c r="B97" s="21"/>
      <c r="C97" s="12"/>
      <c r="D97" s="39" t="s">
        <v>59</v>
      </c>
      <c r="E97" s="39" t="s">
        <v>61</v>
      </c>
      <c r="F97" s="48"/>
      <c r="G97" s="48"/>
      <c r="H97" s="49">
        <v>1112000</v>
      </c>
      <c r="I97" s="27"/>
    </row>
    <row r="98" spans="1:9" ht="62.25">
      <c r="A98" s="21"/>
      <c r="B98" s="21"/>
      <c r="C98" s="12"/>
      <c r="D98" s="39" t="s">
        <v>205</v>
      </c>
      <c r="E98" s="39" t="s">
        <v>206</v>
      </c>
      <c r="F98" s="48"/>
      <c r="G98" s="48"/>
      <c r="H98" s="49">
        <v>1000000</v>
      </c>
      <c r="I98" s="27"/>
    </row>
    <row r="99" spans="1:9" ht="46.5">
      <c r="A99" s="21"/>
      <c r="B99" s="21"/>
      <c r="C99" s="12"/>
      <c r="D99" s="39" t="s">
        <v>205</v>
      </c>
      <c r="E99" s="39" t="s">
        <v>207</v>
      </c>
      <c r="F99" s="48"/>
      <c r="G99" s="48"/>
      <c r="H99" s="49">
        <v>300000</v>
      </c>
      <c r="I99" s="27"/>
    </row>
    <row r="100" spans="1:9" ht="159.75" customHeight="1">
      <c r="A100" s="21"/>
      <c r="B100" s="21"/>
      <c r="C100" s="12"/>
      <c r="D100" s="39" t="s">
        <v>208</v>
      </c>
      <c r="E100" s="39" t="s">
        <v>217</v>
      </c>
      <c r="F100" s="48"/>
      <c r="G100" s="48"/>
      <c r="H100" s="49">
        <v>889000</v>
      </c>
      <c r="I100" s="27"/>
    </row>
    <row r="101" spans="1:9" ht="78">
      <c r="A101" s="21"/>
      <c r="B101" s="21"/>
      <c r="C101" s="12"/>
      <c r="D101" s="39" t="s">
        <v>209</v>
      </c>
      <c r="E101" s="39" t="s">
        <v>210</v>
      </c>
      <c r="F101" s="48"/>
      <c r="G101" s="48"/>
      <c r="H101" s="49">
        <v>261483</v>
      </c>
      <c r="I101" s="27"/>
    </row>
    <row r="102" spans="1:9" ht="46.5">
      <c r="A102" s="21"/>
      <c r="B102" s="21"/>
      <c r="C102" s="12"/>
      <c r="D102" s="39" t="s">
        <v>211</v>
      </c>
      <c r="E102" s="39" t="s">
        <v>212</v>
      </c>
      <c r="F102" s="48"/>
      <c r="G102" s="48"/>
      <c r="H102" s="49">
        <v>700000</v>
      </c>
      <c r="I102" s="27"/>
    </row>
    <row r="103" spans="1:9" ht="62.25">
      <c r="A103" s="21"/>
      <c r="B103" s="21"/>
      <c r="C103" s="12"/>
      <c r="D103" s="39" t="s">
        <v>213</v>
      </c>
      <c r="E103" s="39" t="s">
        <v>214</v>
      </c>
      <c r="F103" s="48"/>
      <c r="G103" s="48"/>
      <c r="H103" s="49">
        <v>656000</v>
      </c>
      <c r="I103" s="27"/>
    </row>
    <row r="104" spans="1:9" ht="108.75">
      <c r="A104" s="21"/>
      <c r="B104" s="21"/>
      <c r="C104" s="12"/>
      <c r="D104" s="39" t="s">
        <v>273</v>
      </c>
      <c r="E104" s="39" t="s">
        <v>215</v>
      </c>
      <c r="F104" s="48"/>
      <c r="G104" s="48"/>
      <c r="H104" s="49">
        <v>1670000</v>
      </c>
      <c r="I104" s="27"/>
    </row>
    <row r="105" spans="1:9" ht="62.25">
      <c r="A105" s="21"/>
      <c r="B105" s="21"/>
      <c r="C105" s="12"/>
      <c r="D105" s="39" t="s">
        <v>218</v>
      </c>
      <c r="E105" s="39" t="s">
        <v>216</v>
      </c>
      <c r="F105" s="48"/>
      <c r="G105" s="48"/>
      <c r="H105" s="49">
        <v>167000</v>
      </c>
      <c r="I105" s="27"/>
    </row>
    <row r="106" spans="1:9" ht="56.25" customHeight="1">
      <c r="A106" s="21" t="s">
        <v>52</v>
      </c>
      <c r="B106" s="21" t="s">
        <v>53</v>
      </c>
      <c r="C106" s="12" t="s">
        <v>1</v>
      </c>
      <c r="D106" s="30" t="s">
        <v>54</v>
      </c>
      <c r="E106" s="39"/>
      <c r="F106" s="48"/>
      <c r="G106" s="48"/>
      <c r="H106" s="80">
        <f>H107+H111+H112+H113</f>
        <v>6242778</v>
      </c>
      <c r="I106" s="27"/>
    </row>
    <row r="107" spans="1:9" ht="78.75" customHeight="1">
      <c r="A107" s="21"/>
      <c r="B107" s="21"/>
      <c r="C107" s="12"/>
      <c r="D107" s="30"/>
      <c r="E107" s="52" t="s">
        <v>55</v>
      </c>
      <c r="F107" s="25"/>
      <c r="G107" s="25"/>
      <c r="H107" s="46">
        <f>SUM(H108:H110)</f>
        <v>2445000</v>
      </c>
      <c r="I107" s="26"/>
    </row>
    <row r="108" spans="1:9" ht="78">
      <c r="A108" s="12"/>
      <c r="B108" s="12"/>
      <c r="C108" s="12"/>
      <c r="D108" s="15"/>
      <c r="E108" s="40" t="s">
        <v>56</v>
      </c>
      <c r="F108" s="25"/>
      <c r="G108" s="25"/>
      <c r="H108" s="41">
        <v>1434000</v>
      </c>
      <c r="I108" s="26"/>
    </row>
    <row r="109" spans="1:9" ht="33" customHeight="1">
      <c r="A109" s="12"/>
      <c r="B109" s="12"/>
      <c r="C109" s="12"/>
      <c r="D109" s="15"/>
      <c r="E109" s="40" t="s">
        <v>58</v>
      </c>
      <c r="F109" s="25"/>
      <c r="G109" s="25"/>
      <c r="H109" s="41">
        <v>397000</v>
      </c>
      <c r="I109" s="26"/>
    </row>
    <row r="110" spans="1:9" ht="78">
      <c r="A110" s="12"/>
      <c r="B110" s="12"/>
      <c r="C110" s="12"/>
      <c r="D110" s="15"/>
      <c r="E110" s="40" t="s">
        <v>57</v>
      </c>
      <c r="F110" s="25"/>
      <c r="G110" s="25"/>
      <c r="H110" s="41">
        <v>614000</v>
      </c>
      <c r="I110" s="26"/>
    </row>
    <row r="111" spans="1:9" ht="78">
      <c r="A111" s="12"/>
      <c r="B111" s="12"/>
      <c r="C111" s="12"/>
      <c r="D111" s="54" t="s">
        <v>209</v>
      </c>
      <c r="E111" s="40" t="s">
        <v>222</v>
      </c>
      <c r="F111" s="25"/>
      <c r="G111" s="25"/>
      <c r="H111" s="41">
        <v>3370000</v>
      </c>
      <c r="I111" s="26"/>
    </row>
    <row r="112" spans="1:9" ht="46.5">
      <c r="A112" s="12"/>
      <c r="B112" s="12"/>
      <c r="C112" s="12"/>
      <c r="D112" s="54" t="s">
        <v>211</v>
      </c>
      <c r="E112" s="40" t="s">
        <v>223</v>
      </c>
      <c r="F112" s="25"/>
      <c r="G112" s="25"/>
      <c r="H112" s="41">
        <v>395378</v>
      </c>
      <c r="I112" s="26"/>
    </row>
    <row r="113" spans="1:9" ht="78">
      <c r="A113" s="12"/>
      <c r="B113" s="12"/>
      <c r="C113" s="12"/>
      <c r="D113" s="54" t="s">
        <v>211</v>
      </c>
      <c r="E113" s="40" t="s">
        <v>224</v>
      </c>
      <c r="F113" s="25"/>
      <c r="G113" s="25"/>
      <c r="H113" s="41">
        <v>32400</v>
      </c>
      <c r="I113" s="26"/>
    </row>
    <row r="114" spans="1:9" ht="108.75">
      <c r="A114" s="21" t="s">
        <v>225</v>
      </c>
      <c r="B114" s="21" t="s">
        <v>226</v>
      </c>
      <c r="C114" s="12" t="s">
        <v>1</v>
      </c>
      <c r="D114" s="30" t="s">
        <v>227</v>
      </c>
      <c r="E114" s="40"/>
      <c r="F114" s="25"/>
      <c r="G114" s="25"/>
      <c r="H114" s="46">
        <f>H115</f>
        <v>76910</v>
      </c>
      <c r="I114" s="26"/>
    </row>
    <row r="115" spans="1:9" ht="78">
      <c r="A115" s="21"/>
      <c r="B115" s="21"/>
      <c r="C115" s="12"/>
      <c r="D115" s="54" t="s">
        <v>228</v>
      </c>
      <c r="E115" s="40" t="s">
        <v>229</v>
      </c>
      <c r="F115" s="25"/>
      <c r="G115" s="25"/>
      <c r="H115" s="41">
        <v>76910</v>
      </c>
      <c r="I115" s="26"/>
    </row>
    <row r="116" spans="1:9" ht="62.25">
      <c r="A116" s="21" t="s">
        <v>19</v>
      </c>
      <c r="B116" s="21" t="s">
        <v>20</v>
      </c>
      <c r="C116" s="12" t="s">
        <v>1</v>
      </c>
      <c r="D116" s="30" t="s">
        <v>21</v>
      </c>
      <c r="E116" s="40"/>
      <c r="F116" s="25"/>
      <c r="G116" s="25"/>
      <c r="H116" s="46">
        <f>SUM(H117:H143)</f>
        <v>13206947</v>
      </c>
      <c r="I116" s="26"/>
    </row>
    <row r="117" spans="1:9" ht="93">
      <c r="A117" s="21"/>
      <c r="B117" s="21"/>
      <c r="C117" s="12"/>
      <c r="D117" s="39" t="s">
        <v>205</v>
      </c>
      <c r="E117" s="39" t="s">
        <v>230</v>
      </c>
      <c r="F117" s="25"/>
      <c r="G117" s="25"/>
      <c r="H117" s="41">
        <v>38435</v>
      </c>
      <c r="I117" s="26"/>
    </row>
    <row r="118" spans="1:9" ht="93">
      <c r="A118" s="21"/>
      <c r="B118" s="21"/>
      <c r="C118" s="12"/>
      <c r="D118" s="39" t="s">
        <v>205</v>
      </c>
      <c r="E118" s="39" t="s">
        <v>231</v>
      </c>
      <c r="F118" s="25"/>
      <c r="G118" s="25"/>
      <c r="H118" s="41">
        <v>681440</v>
      </c>
      <c r="I118" s="26"/>
    </row>
    <row r="119" spans="1:9" ht="93">
      <c r="A119" s="21"/>
      <c r="B119" s="21"/>
      <c r="C119" s="12"/>
      <c r="D119" s="39" t="s">
        <v>205</v>
      </c>
      <c r="E119" s="39" t="s">
        <v>232</v>
      </c>
      <c r="F119" s="25"/>
      <c r="G119" s="25"/>
      <c r="H119" s="41">
        <v>746792</v>
      </c>
      <c r="I119" s="26"/>
    </row>
    <row r="120" spans="1:9" ht="93">
      <c r="A120" s="21"/>
      <c r="B120" s="21"/>
      <c r="C120" s="12"/>
      <c r="D120" s="39" t="s">
        <v>205</v>
      </c>
      <c r="E120" s="39" t="s">
        <v>233</v>
      </c>
      <c r="F120" s="25"/>
      <c r="G120" s="25"/>
      <c r="H120" s="41">
        <v>739190</v>
      </c>
      <c r="I120" s="26"/>
    </row>
    <row r="121" spans="1:9" ht="140.25">
      <c r="A121" s="21"/>
      <c r="B121" s="21"/>
      <c r="C121" s="12"/>
      <c r="D121" s="39" t="s">
        <v>208</v>
      </c>
      <c r="E121" s="39" t="s">
        <v>234</v>
      </c>
      <c r="F121" s="25"/>
      <c r="G121" s="25"/>
      <c r="H121" s="41">
        <v>746546</v>
      </c>
      <c r="I121" s="26"/>
    </row>
    <row r="122" spans="1:9" ht="140.25">
      <c r="A122" s="21"/>
      <c r="B122" s="21"/>
      <c r="C122" s="12"/>
      <c r="D122" s="39" t="s">
        <v>208</v>
      </c>
      <c r="E122" s="39" t="s">
        <v>235</v>
      </c>
      <c r="F122" s="25"/>
      <c r="G122" s="25"/>
      <c r="H122" s="41">
        <v>575060</v>
      </c>
      <c r="I122" s="26"/>
    </row>
    <row r="123" spans="1:9" ht="93">
      <c r="A123" s="21"/>
      <c r="B123" s="21"/>
      <c r="C123" s="12"/>
      <c r="D123" s="39" t="s">
        <v>236</v>
      </c>
      <c r="E123" s="39" t="s">
        <v>237</v>
      </c>
      <c r="F123" s="25"/>
      <c r="G123" s="25"/>
      <c r="H123" s="41">
        <v>555000</v>
      </c>
      <c r="I123" s="26"/>
    </row>
    <row r="124" spans="1:9" ht="78">
      <c r="A124" s="21"/>
      <c r="B124" s="21"/>
      <c r="C124" s="12"/>
      <c r="D124" s="54" t="s">
        <v>63</v>
      </c>
      <c r="E124" s="40" t="s">
        <v>64</v>
      </c>
      <c r="F124" s="25"/>
      <c r="G124" s="25"/>
      <c r="H124" s="41">
        <v>430323</v>
      </c>
      <c r="I124" s="26"/>
    </row>
    <row r="125" spans="1:9" ht="78">
      <c r="A125" s="21"/>
      <c r="B125" s="21"/>
      <c r="C125" s="12"/>
      <c r="D125" s="54" t="s">
        <v>63</v>
      </c>
      <c r="E125" s="40" t="s">
        <v>65</v>
      </c>
      <c r="F125" s="48"/>
      <c r="G125" s="48"/>
      <c r="H125" s="41">
        <v>576550</v>
      </c>
      <c r="I125" s="26"/>
    </row>
    <row r="126" spans="1:9" ht="97.5" customHeight="1">
      <c r="A126" s="21"/>
      <c r="B126" s="21"/>
      <c r="C126" s="12"/>
      <c r="D126" s="54" t="s">
        <v>238</v>
      </c>
      <c r="E126" s="40" t="s">
        <v>239</v>
      </c>
      <c r="F126" s="25"/>
      <c r="G126" s="25"/>
      <c r="H126" s="41">
        <v>935877</v>
      </c>
      <c r="I126" s="26"/>
    </row>
    <row r="127" spans="1:9" ht="78">
      <c r="A127" s="21"/>
      <c r="B127" s="21"/>
      <c r="C127" s="12"/>
      <c r="D127" s="54" t="s">
        <v>240</v>
      </c>
      <c r="E127" s="40" t="s">
        <v>241</v>
      </c>
      <c r="F127" s="25"/>
      <c r="G127" s="25"/>
      <c r="H127" s="41">
        <v>655000</v>
      </c>
      <c r="I127" s="26"/>
    </row>
    <row r="128" spans="1:9" ht="46.5">
      <c r="A128" s="21"/>
      <c r="B128" s="21"/>
      <c r="C128" s="12"/>
      <c r="D128" s="54" t="s">
        <v>211</v>
      </c>
      <c r="E128" s="40" t="s">
        <v>242</v>
      </c>
      <c r="F128" s="25"/>
      <c r="G128" s="25"/>
      <c r="H128" s="41">
        <v>400000</v>
      </c>
      <c r="I128" s="26"/>
    </row>
    <row r="129" spans="1:9" ht="62.25">
      <c r="A129" s="21"/>
      <c r="B129" s="21"/>
      <c r="C129" s="12"/>
      <c r="D129" s="54" t="s">
        <v>211</v>
      </c>
      <c r="E129" s="40" t="s">
        <v>243</v>
      </c>
      <c r="F129" s="25"/>
      <c r="G129" s="25"/>
      <c r="H129" s="41">
        <v>390656</v>
      </c>
      <c r="I129" s="26"/>
    </row>
    <row r="130" spans="1:9" ht="97.5" customHeight="1">
      <c r="A130" s="21"/>
      <c r="B130" s="21"/>
      <c r="C130" s="12"/>
      <c r="D130" s="39" t="s">
        <v>244</v>
      </c>
      <c r="E130" s="40" t="s">
        <v>245</v>
      </c>
      <c r="F130" s="25"/>
      <c r="G130" s="25"/>
      <c r="H130" s="41">
        <v>478000</v>
      </c>
      <c r="I130" s="26"/>
    </row>
    <row r="131" spans="1:9" ht="83.25" customHeight="1">
      <c r="A131" s="21"/>
      <c r="B131" s="21"/>
      <c r="C131" s="12"/>
      <c r="D131" s="39" t="s">
        <v>213</v>
      </c>
      <c r="E131" s="40" t="s">
        <v>246</v>
      </c>
      <c r="F131" s="25"/>
      <c r="G131" s="25"/>
      <c r="H131" s="41">
        <v>439500</v>
      </c>
      <c r="I131" s="26"/>
    </row>
    <row r="132" spans="1:9" ht="78">
      <c r="A132" s="21"/>
      <c r="B132" s="21"/>
      <c r="C132" s="12"/>
      <c r="D132" s="39" t="s">
        <v>213</v>
      </c>
      <c r="E132" s="40" t="s">
        <v>247</v>
      </c>
      <c r="F132" s="25"/>
      <c r="G132" s="25"/>
      <c r="H132" s="41">
        <v>126050</v>
      </c>
      <c r="I132" s="26"/>
    </row>
    <row r="133" spans="1:9" ht="78">
      <c r="A133" s="21"/>
      <c r="B133" s="21"/>
      <c r="C133" s="12"/>
      <c r="D133" s="39" t="s">
        <v>213</v>
      </c>
      <c r="E133" s="40" t="s">
        <v>248</v>
      </c>
      <c r="F133" s="25"/>
      <c r="G133" s="25"/>
      <c r="H133" s="41">
        <v>489500</v>
      </c>
      <c r="I133" s="26"/>
    </row>
    <row r="134" spans="1:9" ht="78">
      <c r="A134" s="21"/>
      <c r="B134" s="21"/>
      <c r="C134" s="12"/>
      <c r="D134" s="39" t="s">
        <v>213</v>
      </c>
      <c r="E134" s="40" t="s">
        <v>249</v>
      </c>
      <c r="F134" s="25"/>
      <c r="G134" s="25"/>
      <c r="H134" s="41">
        <v>544950</v>
      </c>
      <c r="I134" s="26"/>
    </row>
    <row r="135" spans="1:9" ht="78">
      <c r="A135" s="21"/>
      <c r="B135" s="21"/>
      <c r="C135" s="12"/>
      <c r="D135" s="40" t="s">
        <v>252</v>
      </c>
      <c r="E135" s="40" t="s">
        <v>251</v>
      </c>
      <c r="F135" s="25"/>
      <c r="G135" s="25"/>
      <c r="H135" s="41">
        <v>749000</v>
      </c>
      <c r="I135" s="26"/>
    </row>
    <row r="136" spans="1:9" ht="78">
      <c r="A136" s="21"/>
      <c r="B136" s="21"/>
      <c r="C136" s="12"/>
      <c r="D136" s="40" t="s">
        <v>253</v>
      </c>
      <c r="E136" s="40" t="s">
        <v>254</v>
      </c>
      <c r="F136" s="25"/>
      <c r="G136" s="25"/>
      <c r="H136" s="41">
        <v>698700</v>
      </c>
      <c r="I136" s="26"/>
    </row>
    <row r="137" spans="1:9" ht="78">
      <c r="A137" s="21"/>
      <c r="B137" s="21"/>
      <c r="C137" s="12"/>
      <c r="D137" s="40" t="s">
        <v>256</v>
      </c>
      <c r="E137" s="40" t="s">
        <v>255</v>
      </c>
      <c r="F137" s="25"/>
      <c r="G137" s="25"/>
      <c r="H137" s="41">
        <v>200000</v>
      </c>
      <c r="I137" s="26"/>
    </row>
    <row r="138" spans="1:9" ht="78">
      <c r="A138" s="21"/>
      <c r="B138" s="21"/>
      <c r="C138" s="12"/>
      <c r="D138" s="39" t="s">
        <v>250</v>
      </c>
      <c r="E138" s="40" t="s">
        <v>67</v>
      </c>
      <c r="F138" s="25"/>
      <c r="G138" s="25"/>
      <c r="H138" s="42">
        <v>518690</v>
      </c>
      <c r="I138" s="26"/>
    </row>
    <row r="139" spans="1:9" ht="93.75" customHeight="1">
      <c r="A139" s="21"/>
      <c r="B139" s="21"/>
      <c r="C139" s="12"/>
      <c r="D139" s="39" t="s">
        <v>258</v>
      </c>
      <c r="E139" s="40" t="s">
        <v>257</v>
      </c>
      <c r="F139" s="25"/>
      <c r="G139" s="25"/>
      <c r="H139" s="42">
        <v>70000</v>
      </c>
      <c r="I139" s="26"/>
    </row>
    <row r="140" spans="1:9" ht="98.25" customHeight="1">
      <c r="A140" s="21"/>
      <c r="B140" s="21"/>
      <c r="C140" s="12"/>
      <c r="D140" s="39" t="s">
        <v>260</v>
      </c>
      <c r="E140" s="40" t="s">
        <v>259</v>
      </c>
      <c r="F140" s="25"/>
      <c r="G140" s="25"/>
      <c r="H140" s="42">
        <v>373000</v>
      </c>
      <c r="I140" s="26"/>
    </row>
    <row r="141" spans="1:9" ht="78">
      <c r="A141" s="21"/>
      <c r="B141" s="21"/>
      <c r="C141" s="12"/>
      <c r="D141" s="54" t="s">
        <v>262</v>
      </c>
      <c r="E141" s="40" t="s">
        <v>261</v>
      </c>
      <c r="F141" s="48"/>
      <c r="G141" s="48"/>
      <c r="H141" s="41">
        <v>498688</v>
      </c>
      <c r="I141" s="53"/>
    </row>
    <row r="142" spans="1:9" ht="62.25">
      <c r="A142" s="21"/>
      <c r="B142" s="21"/>
      <c r="C142" s="12"/>
      <c r="D142" s="39" t="s">
        <v>263</v>
      </c>
      <c r="E142" s="40" t="s">
        <v>264</v>
      </c>
      <c r="F142" s="25"/>
      <c r="G142" s="25"/>
      <c r="H142" s="42">
        <v>250000</v>
      </c>
      <c r="I142" s="26"/>
    </row>
    <row r="143" spans="1:9" ht="63.75" customHeight="1">
      <c r="A143" s="21"/>
      <c r="B143" s="21"/>
      <c r="C143" s="12"/>
      <c r="D143" s="54" t="s">
        <v>66</v>
      </c>
      <c r="E143" s="40" t="s">
        <v>62</v>
      </c>
      <c r="F143" s="25"/>
      <c r="G143" s="25"/>
      <c r="H143" s="41">
        <v>300000</v>
      </c>
      <c r="I143" s="26"/>
    </row>
    <row r="144" spans="1:9" ht="66" customHeight="1">
      <c r="A144" s="21" t="s">
        <v>33</v>
      </c>
      <c r="B144" s="21" t="s">
        <v>34</v>
      </c>
      <c r="C144" s="12" t="s">
        <v>1</v>
      </c>
      <c r="D144" s="30" t="s">
        <v>35</v>
      </c>
      <c r="E144" s="40"/>
      <c r="F144" s="25"/>
      <c r="G144" s="25"/>
      <c r="H144" s="77">
        <f>SUM(H145:H158)</f>
        <v>26306718.72</v>
      </c>
      <c r="I144" s="26"/>
    </row>
    <row r="145" spans="1:9" ht="63.75" customHeight="1">
      <c r="A145" s="21"/>
      <c r="B145" s="21"/>
      <c r="C145" s="12"/>
      <c r="D145" s="54" t="s">
        <v>69</v>
      </c>
      <c r="E145" s="40" t="s">
        <v>70</v>
      </c>
      <c r="F145" s="25"/>
      <c r="G145" s="25"/>
      <c r="H145" s="42">
        <v>859040</v>
      </c>
      <c r="I145" s="26"/>
    </row>
    <row r="146" spans="1:9" ht="63.75" customHeight="1">
      <c r="A146" s="21"/>
      <c r="B146" s="21"/>
      <c r="C146" s="12"/>
      <c r="D146" s="54" t="s">
        <v>69</v>
      </c>
      <c r="E146" s="40" t="s">
        <v>71</v>
      </c>
      <c r="F146" s="25"/>
      <c r="G146" s="25"/>
      <c r="H146" s="42">
        <v>857965</v>
      </c>
      <c r="I146" s="26"/>
    </row>
    <row r="147" spans="1:9" ht="108.75">
      <c r="A147" s="21"/>
      <c r="B147" s="21"/>
      <c r="C147" s="12"/>
      <c r="D147" s="54" t="s">
        <v>265</v>
      </c>
      <c r="E147" s="54" t="s">
        <v>266</v>
      </c>
      <c r="F147" s="25"/>
      <c r="G147" s="25"/>
      <c r="H147" s="42">
        <v>2637179.72</v>
      </c>
      <c r="I147" s="26"/>
    </row>
    <row r="148" spans="1:9" ht="108.75">
      <c r="A148" s="21"/>
      <c r="B148" s="21"/>
      <c r="C148" s="12"/>
      <c r="D148" s="54" t="s">
        <v>265</v>
      </c>
      <c r="E148" s="54" t="s">
        <v>267</v>
      </c>
      <c r="F148" s="25"/>
      <c r="G148" s="25"/>
      <c r="H148" s="42">
        <v>3600000</v>
      </c>
      <c r="I148" s="26"/>
    </row>
    <row r="149" spans="1:9" ht="46.5">
      <c r="A149" s="21"/>
      <c r="B149" s="21"/>
      <c r="C149" s="12"/>
      <c r="D149" s="54" t="s">
        <v>228</v>
      </c>
      <c r="E149" s="54" t="s">
        <v>268</v>
      </c>
      <c r="F149" s="25"/>
      <c r="G149" s="25"/>
      <c r="H149" s="42">
        <v>1000000</v>
      </c>
      <c r="I149" s="26"/>
    </row>
    <row r="150" spans="1:9" ht="78">
      <c r="A150" s="21"/>
      <c r="B150" s="21"/>
      <c r="C150" s="12"/>
      <c r="D150" s="54" t="s">
        <v>269</v>
      </c>
      <c r="E150" s="54" t="s">
        <v>270</v>
      </c>
      <c r="F150" s="25"/>
      <c r="G150" s="25"/>
      <c r="H150" s="42">
        <v>500000</v>
      </c>
      <c r="I150" s="26"/>
    </row>
    <row r="151" spans="1:9" ht="78">
      <c r="A151" s="21"/>
      <c r="B151" s="21"/>
      <c r="C151" s="12"/>
      <c r="D151" s="54" t="s">
        <v>272</v>
      </c>
      <c r="E151" s="54" t="s">
        <v>271</v>
      </c>
      <c r="F151" s="25"/>
      <c r="G151" s="25"/>
      <c r="H151" s="42">
        <v>10000000</v>
      </c>
      <c r="I151" s="26"/>
    </row>
    <row r="152" spans="1:9" ht="93">
      <c r="A152" s="21"/>
      <c r="B152" s="21"/>
      <c r="C152" s="12"/>
      <c r="D152" s="40" t="s">
        <v>252</v>
      </c>
      <c r="E152" s="54" t="s">
        <v>274</v>
      </c>
      <c r="F152" s="25"/>
      <c r="G152" s="25"/>
      <c r="H152" s="42">
        <v>522596</v>
      </c>
      <c r="I152" s="26"/>
    </row>
    <row r="153" spans="1:9" ht="62.25">
      <c r="A153" s="21"/>
      <c r="B153" s="21"/>
      <c r="C153" s="12"/>
      <c r="D153" s="40" t="s">
        <v>252</v>
      </c>
      <c r="E153" s="54" t="s">
        <v>275</v>
      </c>
      <c r="F153" s="25"/>
      <c r="G153" s="25"/>
      <c r="H153" s="42">
        <v>885356</v>
      </c>
      <c r="I153" s="26"/>
    </row>
    <row r="154" spans="1:9" ht="67.5" customHeight="1">
      <c r="A154" s="21"/>
      <c r="B154" s="21"/>
      <c r="C154" s="12"/>
      <c r="D154" s="39" t="s">
        <v>220</v>
      </c>
      <c r="E154" s="40" t="s">
        <v>73</v>
      </c>
      <c r="F154" s="25"/>
      <c r="G154" s="25"/>
      <c r="H154" s="42">
        <v>750000</v>
      </c>
      <c r="I154" s="26"/>
    </row>
    <row r="155" spans="1:9" ht="97.5" customHeight="1">
      <c r="A155" s="21"/>
      <c r="B155" s="21"/>
      <c r="C155" s="12"/>
      <c r="D155" s="39" t="s">
        <v>221</v>
      </c>
      <c r="E155" s="40" t="s">
        <v>68</v>
      </c>
      <c r="F155" s="25"/>
      <c r="G155" s="25"/>
      <c r="H155" s="42">
        <v>750000</v>
      </c>
      <c r="I155" s="26"/>
    </row>
    <row r="156" spans="1:9" ht="78">
      <c r="A156" s="21"/>
      <c r="B156" s="21"/>
      <c r="C156" s="12"/>
      <c r="D156" s="39" t="s">
        <v>277</v>
      </c>
      <c r="E156" s="40" t="s">
        <v>276</v>
      </c>
      <c r="F156" s="25"/>
      <c r="G156" s="25"/>
      <c r="H156" s="42">
        <v>731297</v>
      </c>
      <c r="I156" s="26"/>
    </row>
    <row r="157" spans="1:9" ht="62.25">
      <c r="A157" s="21"/>
      <c r="B157" s="21"/>
      <c r="C157" s="12"/>
      <c r="D157" s="39" t="s">
        <v>219</v>
      </c>
      <c r="E157" s="40" t="s">
        <v>72</v>
      </c>
      <c r="F157" s="25"/>
      <c r="G157" s="25"/>
      <c r="H157" s="42">
        <v>134000</v>
      </c>
      <c r="I157" s="26"/>
    </row>
    <row r="158" spans="1:9" ht="78">
      <c r="A158" s="21"/>
      <c r="B158" s="21"/>
      <c r="C158" s="12"/>
      <c r="D158" s="39" t="s">
        <v>279</v>
      </c>
      <c r="E158" s="40" t="s">
        <v>278</v>
      </c>
      <c r="F158" s="25"/>
      <c r="G158" s="25"/>
      <c r="H158" s="42">
        <v>3079285</v>
      </c>
      <c r="I158" s="26"/>
    </row>
    <row r="159" spans="1:9" ht="62.25">
      <c r="A159" s="12" t="s">
        <v>280</v>
      </c>
      <c r="B159" s="12" t="s">
        <v>281</v>
      </c>
      <c r="C159" s="12" t="s">
        <v>282</v>
      </c>
      <c r="D159" s="15" t="s">
        <v>283</v>
      </c>
      <c r="E159" s="40"/>
      <c r="F159" s="25"/>
      <c r="G159" s="25"/>
      <c r="H159" s="42">
        <f>SUM(H160:H164)</f>
        <v>5382584</v>
      </c>
      <c r="I159" s="26"/>
    </row>
    <row r="160" spans="1:9" ht="124.5">
      <c r="A160" s="21"/>
      <c r="B160" s="21"/>
      <c r="C160" s="12"/>
      <c r="D160" s="39" t="s">
        <v>285</v>
      </c>
      <c r="E160" s="40" t="s">
        <v>284</v>
      </c>
      <c r="F160" s="25"/>
      <c r="G160" s="25"/>
      <c r="H160" s="42">
        <v>500000</v>
      </c>
      <c r="I160" s="26"/>
    </row>
    <row r="161" spans="1:9" ht="63.75" customHeight="1">
      <c r="A161" s="21"/>
      <c r="B161" s="21"/>
      <c r="C161" s="12"/>
      <c r="D161" s="39" t="s">
        <v>286</v>
      </c>
      <c r="E161" s="39" t="s">
        <v>287</v>
      </c>
      <c r="F161" s="25"/>
      <c r="G161" s="25"/>
      <c r="H161" s="42">
        <v>122200</v>
      </c>
      <c r="I161" s="26"/>
    </row>
    <row r="162" spans="1:9" ht="46.5">
      <c r="A162" s="21"/>
      <c r="B162" s="21"/>
      <c r="C162" s="12"/>
      <c r="D162" s="39" t="s">
        <v>289</v>
      </c>
      <c r="E162" s="39" t="s">
        <v>288</v>
      </c>
      <c r="F162" s="25"/>
      <c r="G162" s="25"/>
      <c r="H162" s="42">
        <v>4000</v>
      </c>
      <c r="I162" s="26"/>
    </row>
    <row r="163" spans="1:9" ht="46.5">
      <c r="A163" s="21"/>
      <c r="B163" s="21"/>
      <c r="C163" s="12"/>
      <c r="D163" s="40" t="s">
        <v>253</v>
      </c>
      <c r="E163" s="39" t="s">
        <v>290</v>
      </c>
      <c r="F163" s="25"/>
      <c r="G163" s="25"/>
      <c r="H163" s="42">
        <v>1100000</v>
      </c>
      <c r="I163" s="26"/>
    </row>
    <row r="164" spans="1:9" ht="62.25">
      <c r="A164" s="21"/>
      <c r="B164" s="21"/>
      <c r="C164" s="12"/>
      <c r="D164" s="39" t="s">
        <v>279</v>
      </c>
      <c r="E164" s="39" t="s">
        <v>291</v>
      </c>
      <c r="F164" s="25"/>
      <c r="G164" s="25"/>
      <c r="H164" s="42">
        <v>3656384</v>
      </c>
      <c r="I164" s="26"/>
    </row>
    <row r="165" spans="1:9" ht="46.5">
      <c r="A165" s="12" t="s">
        <v>293</v>
      </c>
      <c r="B165" s="12" t="s">
        <v>203</v>
      </c>
      <c r="C165" s="12" t="s">
        <v>140</v>
      </c>
      <c r="D165" s="15" t="s">
        <v>204</v>
      </c>
      <c r="E165" s="52" t="s">
        <v>39</v>
      </c>
      <c r="F165" s="25"/>
      <c r="G165" s="25"/>
      <c r="H165" s="77">
        <v>3000000</v>
      </c>
      <c r="I165" s="26"/>
    </row>
    <row r="166" spans="1:9" ht="62.25">
      <c r="A166" s="21" t="s">
        <v>162</v>
      </c>
      <c r="B166" s="21" t="s">
        <v>145</v>
      </c>
      <c r="C166" s="21" t="s">
        <v>140</v>
      </c>
      <c r="D166" s="75" t="s">
        <v>147</v>
      </c>
      <c r="E166" s="40"/>
      <c r="F166" s="25"/>
      <c r="G166" s="25"/>
      <c r="H166" s="77">
        <v>35000</v>
      </c>
      <c r="I166" s="26"/>
    </row>
    <row r="167" spans="1:9" ht="48" customHeight="1">
      <c r="A167" s="7" t="s">
        <v>163</v>
      </c>
      <c r="B167" s="5"/>
      <c r="C167" s="5"/>
      <c r="D167" s="5" t="s">
        <v>164</v>
      </c>
      <c r="E167" s="7" t="s">
        <v>22</v>
      </c>
      <c r="F167" s="6"/>
      <c r="G167" s="6"/>
      <c r="H167" s="37">
        <f>H168</f>
        <v>134000</v>
      </c>
      <c r="I167" s="16"/>
    </row>
    <row r="168" spans="1:9" ht="49.5" customHeight="1">
      <c r="A168" s="7" t="s">
        <v>165</v>
      </c>
      <c r="B168" s="5"/>
      <c r="C168" s="5"/>
      <c r="D168" s="5" t="s">
        <v>164</v>
      </c>
      <c r="E168" s="7"/>
      <c r="F168" s="6"/>
      <c r="G168" s="6"/>
      <c r="H168" s="37">
        <f>H169</f>
        <v>134000</v>
      </c>
      <c r="I168" s="16"/>
    </row>
    <row r="169" spans="1:9" ht="62.25">
      <c r="A169" s="21" t="s">
        <v>166</v>
      </c>
      <c r="B169" s="21" t="s">
        <v>145</v>
      </c>
      <c r="C169" s="21" t="s">
        <v>140</v>
      </c>
      <c r="D169" s="75" t="s">
        <v>146</v>
      </c>
      <c r="E169" s="40"/>
      <c r="F169" s="25"/>
      <c r="G169" s="25"/>
      <c r="H169" s="77">
        <v>134000</v>
      </c>
      <c r="I169" s="26"/>
    </row>
    <row r="170" spans="1:9" ht="46.5">
      <c r="A170" s="7" t="s">
        <v>167</v>
      </c>
      <c r="B170" s="5"/>
      <c r="C170" s="5"/>
      <c r="D170" s="5" t="s">
        <v>168</v>
      </c>
      <c r="E170" s="7" t="s">
        <v>22</v>
      </c>
      <c r="F170" s="6"/>
      <c r="G170" s="6"/>
      <c r="H170" s="37">
        <f>H171</f>
        <v>35000</v>
      </c>
      <c r="I170" s="16"/>
    </row>
    <row r="171" spans="1:9" ht="46.5">
      <c r="A171" s="7" t="s">
        <v>169</v>
      </c>
      <c r="B171" s="5"/>
      <c r="C171" s="5"/>
      <c r="D171" s="5" t="s">
        <v>168</v>
      </c>
      <c r="E171" s="7"/>
      <c r="F171" s="6"/>
      <c r="G171" s="6"/>
      <c r="H171" s="37">
        <f>H172</f>
        <v>35000</v>
      </c>
      <c r="I171" s="16"/>
    </row>
    <row r="172" spans="1:9" ht="62.25">
      <c r="A172" s="21" t="s">
        <v>170</v>
      </c>
      <c r="B172" s="21" t="s">
        <v>145</v>
      </c>
      <c r="C172" s="21" t="s">
        <v>140</v>
      </c>
      <c r="D172" s="75" t="s">
        <v>146</v>
      </c>
      <c r="E172" s="40"/>
      <c r="F172" s="25"/>
      <c r="G172" s="25"/>
      <c r="H172" s="77">
        <v>35000</v>
      </c>
      <c r="I172" s="26"/>
    </row>
    <row r="173" spans="1:9" ht="62.25">
      <c r="A173" s="7" t="s">
        <v>171</v>
      </c>
      <c r="B173" s="5"/>
      <c r="C173" s="5"/>
      <c r="D173" s="5" t="s">
        <v>172</v>
      </c>
      <c r="E173" s="7" t="s">
        <v>22</v>
      </c>
      <c r="F173" s="6"/>
      <c r="G173" s="6"/>
      <c r="H173" s="37">
        <f>H174</f>
        <v>35000</v>
      </c>
      <c r="I173" s="16"/>
    </row>
    <row r="174" spans="1:9" ht="62.25">
      <c r="A174" s="7" t="s">
        <v>173</v>
      </c>
      <c r="B174" s="5"/>
      <c r="C174" s="5"/>
      <c r="D174" s="5" t="s">
        <v>172</v>
      </c>
      <c r="E174" s="7"/>
      <c r="F174" s="6"/>
      <c r="G174" s="6"/>
      <c r="H174" s="37">
        <f>H175</f>
        <v>35000</v>
      </c>
      <c r="I174" s="16"/>
    </row>
    <row r="175" spans="1:9" ht="62.25">
      <c r="A175" s="21" t="s">
        <v>174</v>
      </c>
      <c r="B175" s="21" t="s">
        <v>145</v>
      </c>
      <c r="C175" s="21" t="s">
        <v>140</v>
      </c>
      <c r="D175" s="75" t="s">
        <v>146</v>
      </c>
      <c r="E175" s="40"/>
      <c r="F175" s="25"/>
      <c r="G175" s="25"/>
      <c r="H175" s="77">
        <v>35000</v>
      </c>
      <c r="I175" s="26"/>
    </row>
    <row r="176" spans="1:9" ht="46.5">
      <c r="A176" s="7" t="s">
        <v>175</v>
      </c>
      <c r="B176" s="5"/>
      <c r="C176" s="5"/>
      <c r="D176" s="5" t="s">
        <v>176</v>
      </c>
      <c r="E176" s="7" t="s">
        <v>22</v>
      </c>
      <c r="F176" s="6"/>
      <c r="G176" s="6"/>
      <c r="H176" s="37">
        <f>H177</f>
        <v>35000</v>
      </c>
      <c r="I176" s="16"/>
    </row>
    <row r="177" spans="1:9" ht="46.5">
      <c r="A177" s="7" t="s">
        <v>177</v>
      </c>
      <c r="B177" s="5"/>
      <c r="C177" s="5"/>
      <c r="D177" s="5" t="s">
        <v>176</v>
      </c>
      <c r="E177" s="7"/>
      <c r="F177" s="6"/>
      <c r="G177" s="6"/>
      <c r="H177" s="37">
        <f>H178</f>
        <v>35000</v>
      </c>
      <c r="I177" s="16"/>
    </row>
    <row r="178" spans="1:9" ht="62.25">
      <c r="A178" s="21" t="s">
        <v>178</v>
      </c>
      <c r="B178" s="21" t="s">
        <v>145</v>
      </c>
      <c r="C178" s="21" t="s">
        <v>140</v>
      </c>
      <c r="D178" s="75" t="s">
        <v>146</v>
      </c>
      <c r="E178" s="40"/>
      <c r="F178" s="25"/>
      <c r="G178" s="25"/>
      <c r="H178" s="77">
        <v>35000</v>
      </c>
      <c r="I178" s="26"/>
    </row>
    <row r="179" spans="1:9" ht="46.5">
      <c r="A179" s="7" t="s">
        <v>179</v>
      </c>
      <c r="B179" s="5"/>
      <c r="C179" s="5"/>
      <c r="D179" s="5" t="s">
        <v>180</v>
      </c>
      <c r="E179" s="7" t="s">
        <v>22</v>
      </c>
      <c r="F179" s="6"/>
      <c r="G179" s="6"/>
      <c r="H179" s="37">
        <f>H180</f>
        <v>35000</v>
      </c>
      <c r="I179" s="16"/>
    </row>
    <row r="180" spans="1:9" ht="46.5">
      <c r="A180" s="7" t="s">
        <v>181</v>
      </c>
      <c r="B180" s="5"/>
      <c r="C180" s="5"/>
      <c r="D180" s="5" t="s">
        <v>180</v>
      </c>
      <c r="E180" s="7"/>
      <c r="F180" s="6"/>
      <c r="G180" s="6"/>
      <c r="H180" s="37">
        <f>H181</f>
        <v>35000</v>
      </c>
      <c r="I180" s="16"/>
    </row>
    <row r="181" spans="1:9" ht="62.25">
      <c r="A181" s="21" t="s">
        <v>182</v>
      </c>
      <c r="B181" s="21" t="s">
        <v>145</v>
      </c>
      <c r="C181" s="21" t="s">
        <v>140</v>
      </c>
      <c r="D181" s="75" t="s">
        <v>146</v>
      </c>
      <c r="E181" s="40"/>
      <c r="F181" s="25"/>
      <c r="G181" s="25"/>
      <c r="H181" s="77">
        <v>35000</v>
      </c>
      <c r="I181" s="26"/>
    </row>
    <row r="182" spans="1:9" ht="62.25">
      <c r="A182" s="7" t="s">
        <v>183</v>
      </c>
      <c r="B182" s="5"/>
      <c r="C182" s="5"/>
      <c r="D182" s="5" t="s">
        <v>184</v>
      </c>
      <c r="E182" s="7" t="s">
        <v>22</v>
      </c>
      <c r="F182" s="6"/>
      <c r="G182" s="6"/>
      <c r="H182" s="37">
        <f>H183</f>
        <v>302332</v>
      </c>
      <c r="I182" s="16"/>
    </row>
    <row r="183" spans="1:9" ht="62.25">
      <c r="A183" s="7" t="s">
        <v>185</v>
      </c>
      <c r="B183" s="5"/>
      <c r="C183" s="5"/>
      <c r="D183" s="5" t="s">
        <v>184</v>
      </c>
      <c r="E183" s="7"/>
      <c r="F183" s="6"/>
      <c r="G183" s="6"/>
      <c r="H183" s="37">
        <f>H184</f>
        <v>302332</v>
      </c>
      <c r="I183" s="16"/>
    </row>
    <row r="184" spans="1:9" ht="62.25">
      <c r="A184" s="21" t="s">
        <v>186</v>
      </c>
      <c r="B184" s="21" t="s">
        <v>145</v>
      </c>
      <c r="C184" s="21" t="s">
        <v>140</v>
      </c>
      <c r="D184" s="75" t="s">
        <v>146</v>
      </c>
      <c r="E184" s="40"/>
      <c r="F184" s="25"/>
      <c r="G184" s="25"/>
      <c r="H184" s="77">
        <v>302332</v>
      </c>
      <c r="I184" s="26"/>
    </row>
    <row r="185" spans="1:9" ht="46.5">
      <c r="A185" s="7" t="s">
        <v>187</v>
      </c>
      <c r="B185" s="5"/>
      <c r="C185" s="5"/>
      <c r="D185" s="5" t="s">
        <v>188</v>
      </c>
      <c r="E185" s="7" t="s">
        <v>22</v>
      </c>
      <c r="F185" s="6"/>
      <c r="G185" s="6"/>
      <c r="H185" s="37">
        <f>H186</f>
        <v>35000</v>
      </c>
      <c r="I185" s="16"/>
    </row>
    <row r="186" spans="1:9" ht="46.5">
      <c r="A186" s="7" t="s">
        <v>189</v>
      </c>
      <c r="B186" s="5"/>
      <c r="C186" s="5"/>
      <c r="D186" s="5" t="s">
        <v>188</v>
      </c>
      <c r="E186" s="7"/>
      <c r="F186" s="6"/>
      <c r="G186" s="6"/>
      <c r="H186" s="37">
        <f>H187</f>
        <v>35000</v>
      </c>
      <c r="I186" s="16"/>
    </row>
    <row r="187" spans="1:9" ht="62.25">
      <c r="A187" s="21" t="s">
        <v>190</v>
      </c>
      <c r="B187" s="21" t="s">
        <v>145</v>
      </c>
      <c r="C187" s="21" t="s">
        <v>140</v>
      </c>
      <c r="D187" s="75" t="s">
        <v>146</v>
      </c>
      <c r="E187" s="40"/>
      <c r="F187" s="25"/>
      <c r="G187" s="25"/>
      <c r="H187" s="77">
        <v>35000</v>
      </c>
      <c r="I187" s="26"/>
    </row>
    <row r="188" spans="1:9" ht="30.75">
      <c r="A188" s="7" t="s">
        <v>191</v>
      </c>
      <c r="B188" s="5"/>
      <c r="C188" s="5"/>
      <c r="D188" s="5" t="s">
        <v>192</v>
      </c>
      <c r="E188" s="7" t="s">
        <v>22</v>
      </c>
      <c r="F188" s="6"/>
      <c r="G188" s="6"/>
      <c r="H188" s="37">
        <f>H189</f>
        <v>195000</v>
      </c>
      <c r="I188" s="16"/>
    </row>
    <row r="189" spans="1:9" ht="30.75">
      <c r="A189" s="7" t="s">
        <v>193</v>
      </c>
      <c r="B189" s="5"/>
      <c r="C189" s="5"/>
      <c r="D189" s="5" t="s">
        <v>192</v>
      </c>
      <c r="E189" s="7"/>
      <c r="F189" s="6"/>
      <c r="G189" s="6"/>
      <c r="H189" s="37">
        <f>H190</f>
        <v>195000</v>
      </c>
      <c r="I189" s="16"/>
    </row>
    <row r="190" spans="1:9" ht="62.25">
      <c r="A190" s="21" t="s">
        <v>194</v>
      </c>
      <c r="B190" s="21" t="s">
        <v>145</v>
      </c>
      <c r="C190" s="21" t="s">
        <v>140</v>
      </c>
      <c r="D190" s="75" t="s">
        <v>146</v>
      </c>
      <c r="E190" s="40"/>
      <c r="F190" s="25"/>
      <c r="G190" s="25"/>
      <c r="H190" s="77">
        <v>195000</v>
      </c>
      <c r="I190" s="26"/>
    </row>
    <row r="191" spans="1:9" ht="20.25" customHeight="1">
      <c r="A191" s="8"/>
      <c r="B191" s="8"/>
      <c r="C191" s="9"/>
      <c r="D191" s="10" t="s">
        <v>18</v>
      </c>
      <c r="E191" s="11"/>
      <c r="F191" s="11"/>
      <c r="G191" s="11"/>
      <c r="H191" s="44">
        <f>H10+H13+H17+H33+H55+H60+H65+H70+H74+H78+H167+H170+H173+H176+H179+H182+H185+H188</f>
        <v>123472483.13</v>
      </c>
      <c r="I191" s="19"/>
    </row>
    <row r="193" spans="1:9" ht="17.25">
      <c r="A193" s="83" t="s">
        <v>0</v>
      </c>
      <c r="B193" s="83"/>
      <c r="C193" s="83"/>
      <c r="D193" s="83"/>
      <c r="E193" s="83"/>
      <c r="F193" s="18"/>
      <c r="G193" s="82" t="s">
        <v>17</v>
      </c>
      <c r="H193" s="82"/>
      <c r="I193" s="82"/>
    </row>
    <row r="196" ht="15">
      <c r="G196" s="4"/>
    </row>
  </sheetData>
  <sheetProtection/>
  <mergeCells count="3">
    <mergeCell ref="B6:I6"/>
    <mergeCell ref="G193:I193"/>
    <mergeCell ref="A193:E193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2019-03-18T12:21:53Z</cp:lastPrinted>
  <dcterms:created xsi:type="dcterms:W3CDTF">2004-01-17T10:33:37Z</dcterms:created>
  <dcterms:modified xsi:type="dcterms:W3CDTF">2019-03-21T08:12:04Z</dcterms:modified>
  <cp:category/>
  <cp:version/>
  <cp:contentType/>
  <cp:contentStatus/>
</cp:coreProperties>
</file>